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1840" windowHeight="8760"/>
  </bookViews>
  <sheets>
    <sheet name="جدول 5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95" i="1" l="1"/>
  <c r="C95" i="1"/>
  <c r="E94" i="1"/>
  <c r="C94" i="1"/>
  <c r="E93" i="1"/>
  <c r="G93" i="1" s="1"/>
  <c r="C93" i="1"/>
  <c r="E92" i="1"/>
  <c r="C92" i="1"/>
  <c r="G92" i="1" s="1"/>
  <c r="E91" i="1"/>
  <c r="C91" i="1"/>
  <c r="E90" i="1"/>
  <c r="C90" i="1"/>
  <c r="E89" i="1"/>
  <c r="C89" i="1"/>
  <c r="E88" i="1"/>
  <c r="C88" i="1"/>
  <c r="E87" i="1"/>
  <c r="C87" i="1"/>
  <c r="E86" i="1"/>
  <c r="C86" i="1"/>
  <c r="E85" i="1"/>
  <c r="G85" i="1" s="1"/>
  <c r="C85" i="1"/>
  <c r="E84" i="1"/>
  <c r="C84" i="1"/>
  <c r="G84" i="1" s="1"/>
  <c r="E83" i="1"/>
  <c r="C83" i="1"/>
  <c r="E82" i="1"/>
  <c r="C82" i="1"/>
  <c r="E80" i="1"/>
  <c r="G80" i="1" s="1"/>
  <c r="C80" i="1"/>
  <c r="E79" i="1"/>
  <c r="C79" i="1"/>
  <c r="E78" i="1"/>
  <c r="C78" i="1"/>
  <c r="E77" i="1"/>
  <c r="C77" i="1"/>
  <c r="E76" i="1"/>
  <c r="G76" i="1" s="1"/>
  <c r="C76" i="1"/>
  <c r="E75" i="1"/>
  <c r="C75" i="1"/>
  <c r="E74" i="1"/>
  <c r="C74" i="1"/>
  <c r="E73" i="1"/>
  <c r="C73" i="1"/>
  <c r="G73" i="1" s="1"/>
  <c r="E72" i="1"/>
  <c r="C72" i="1"/>
  <c r="E71" i="1"/>
  <c r="C71" i="1"/>
  <c r="E70" i="1"/>
  <c r="C70" i="1"/>
  <c r="E69" i="1"/>
  <c r="C69" i="1"/>
  <c r="E68" i="1"/>
  <c r="C68" i="1"/>
  <c r="E67" i="1"/>
  <c r="C67" i="1"/>
  <c r="E66" i="1"/>
  <c r="C66" i="1"/>
  <c r="E65" i="1"/>
  <c r="C65" i="1"/>
  <c r="E64" i="1"/>
  <c r="C64" i="1"/>
  <c r="E63" i="1"/>
  <c r="C63" i="1"/>
  <c r="G63" i="1" s="1"/>
  <c r="E62" i="1"/>
  <c r="C62" i="1"/>
  <c r="E60" i="1"/>
  <c r="C60" i="1"/>
  <c r="E59" i="1"/>
  <c r="C59" i="1"/>
  <c r="E58" i="1"/>
  <c r="C58" i="1"/>
  <c r="E57" i="1"/>
  <c r="C57" i="1"/>
  <c r="E56" i="1"/>
  <c r="C56" i="1"/>
  <c r="E55" i="1"/>
  <c r="C55" i="1"/>
  <c r="E53" i="1"/>
  <c r="C53" i="1"/>
  <c r="E52" i="1"/>
  <c r="C52" i="1"/>
  <c r="E51" i="1"/>
  <c r="C51" i="1"/>
  <c r="E50" i="1"/>
  <c r="C50" i="1"/>
  <c r="E49" i="1"/>
  <c r="C49" i="1"/>
  <c r="E48" i="1"/>
  <c r="C48" i="1"/>
  <c r="E40" i="1"/>
  <c r="C40" i="1"/>
  <c r="E39" i="1"/>
  <c r="C39" i="1"/>
  <c r="E38" i="1"/>
  <c r="C38" i="1"/>
  <c r="E37" i="1"/>
  <c r="C37" i="1"/>
  <c r="E36" i="1"/>
  <c r="C36" i="1"/>
  <c r="E35" i="1"/>
  <c r="C35" i="1"/>
  <c r="E34" i="1"/>
  <c r="C34" i="1"/>
  <c r="E33" i="1"/>
  <c r="C33" i="1"/>
  <c r="E32" i="1"/>
  <c r="C32" i="1"/>
  <c r="E31" i="1"/>
  <c r="C31" i="1"/>
  <c r="E30" i="1"/>
  <c r="C30" i="1"/>
  <c r="E29" i="1"/>
  <c r="C29" i="1"/>
  <c r="G29" i="1" s="1"/>
  <c r="E28" i="1"/>
  <c r="G28" i="1" s="1"/>
  <c r="C28" i="1"/>
  <c r="E27" i="1"/>
  <c r="C27" i="1"/>
  <c r="E26" i="1"/>
  <c r="C26" i="1"/>
  <c r="E25" i="1"/>
  <c r="C25" i="1"/>
  <c r="E24" i="1"/>
  <c r="C24" i="1"/>
  <c r="E23" i="1"/>
  <c r="C23" i="1"/>
  <c r="E22" i="1"/>
  <c r="C22" i="1"/>
  <c r="E21" i="1"/>
  <c r="C21" i="1"/>
  <c r="E20" i="1"/>
  <c r="C20" i="1"/>
  <c r="E19" i="1"/>
  <c r="C19" i="1"/>
  <c r="E18" i="1"/>
  <c r="C18" i="1"/>
  <c r="E16" i="1"/>
  <c r="C16" i="1"/>
  <c r="E15" i="1"/>
  <c r="C15" i="1"/>
  <c r="E14" i="1"/>
  <c r="C14" i="1"/>
  <c r="E13" i="1"/>
  <c r="C13" i="1"/>
  <c r="E12" i="1"/>
  <c r="C12" i="1"/>
  <c r="E11" i="1"/>
  <c r="G11" i="1" s="1"/>
  <c r="C11" i="1"/>
  <c r="E10" i="1"/>
  <c r="C10" i="1"/>
  <c r="E9" i="1"/>
  <c r="C9" i="1"/>
  <c r="E8" i="1"/>
  <c r="C8" i="1"/>
  <c r="E7" i="1"/>
  <c r="C7" i="1"/>
  <c r="G66" i="1" l="1"/>
  <c r="G25" i="1"/>
  <c r="G9" i="1"/>
  <c r="G18" i="1"/>
  <c r="G26" i="1"/>
  <c r="G34" i="1"/>
  <c r="G71" i="1"/>
  <c r="G50" i="1"/>
  <c r="G59" i="1"/>
  <c r="G12" i="1"/>
  <c r="G32" i="1"/>
  <c r="G36" i="1"/>
  <c r="G51" i="1"/>
  <c r="G60" i="1"/>
  <c r="G65" i="1"/>
  <c r="G74" i="1"/>
  <c r="G87" i="1"/>
  <c r="G95" i="1"/>
  <c r="G33" i="1"/>
  <c r="G64" i="1"/>
  <c r="G79" i="1"/>
  <c r="G88" i="1"/>
  <c r="G10" i="1"/>
  <c r="G30" i="1"/>
  <c r="G38" i="1"/>
  <c r="G57" i="1"/>
  <c r="G23" i="1"/>
  <c r="G55" i="1"/>
  <c r="G19" i="1"/>
  <c r="G35" i="1"/>
  <c r="G39" i="1"/>
  <c r="E61" i="1"/>
  <c r="F55" i="1" s="1"/>
  <c r="E96" i="1"/>
  <c r="F87" i="1" s="1"/>
  <c r="G16" i="1"/>
  <c r="G78" i="1"/>
  <c r="G83" i="1"/>
  <c r="G31" i="1"/>
  <c r="G20" i="1"/>
  <c r="G37" i="1"/>
  <c r="C81" i="1"/>
  <c r="D68" i="1" s="1"/>
  <c r="G68" i="1"/>
  <c r="G24" i="1"/>
  <c r="E54" i="1"/>
  <c r="G56" i="1"/>
  <c r="G72" i="1"/>
  <c r="G90" i="1"/>
  <c r="C41" i="1"/>
  <c r="D37" i="1" s="1"/>
  <c r="G21" i="1"/>
  <c r="G49" i="1"/>
  <c r="G52" i="1"/>
  <c r="G69" i="1"/>
  <c r="G91" i="1"/>
  <c r="G94" i="1"/>
  <c r="C17" i="1"/>
  <c r="D13" i="1" s="1"/>
  <c r="G22" i="1"/>
  <c r="G70" i="1"/>
  <c r="G40" i="1"/>
  <c r="G86" i="1"/>
  <c r="G58" i="1"/>
  <c r="F53" i="1"/>
  <c r="G15" i="1"/>
  <c r="E17" i="1"/>
  <c r="F16" i="1" s="1"/>
  <c r="G8" i="1"/>
  <c r="G14" i="1"/>
  <c r="G53" i="1"/>
  <c r="G77" i="1"/>
  <c r="D64" i="1"/>
  <c r="F49" i="1"/>
  <c r="F50" i="1"/>
  <c r="F51" i="1"/>
  <c r="F75" i="1"/>
  <c r="F13" i="1"/>
  <c r="F7" i="1"/>
  <c r="F8" i="1"/>
  <c r="F9" i="1"/>
  <c r="D74" i="1"/>
  <c r="E41" i="1"/>
  <c r="F34" i="1" s="1"/>
  <c r="F48" i="1"/>
  <c r="C61" i="1"/>
  <c r="E81" i="1"/>
  <c r="F65" i="1" s="1"/>
  <c r="D92" i="1"/>
  <c r="G48" i="1"/>
  <c r="G82" i="1"/>
  <c r="C54" i="1"/>
  <c r="G54" i="1" s="1"/>
  <c r="F10" i="1"/>
  <c r="G13" i="1"/>
  <c r="G27" i="1"/>
  <c r="F52" i="1"/>
  <c r="G67" i="1"/>
  <c r="G75" i="1"/>
  <c r="F80" i="1"/>
  <c r="F86" i="1"/>
  <c r="G89" i="1"/>
  <c r="G62" i="1"/>
  <c r="C96" i="1"/>
  <c r="D91" i="1" s="1"/>
  <c r="G7" i="1"/>
  <c r="D25" i="1" l="1"/>
  <c r="D12" i="1"/>
  <c r="D15" i="1"/>
  <c r="D27" i="1"/>
  <c r="D10" i="1"/>
  <c r="D24" i="1"/>
  <c r="F91" i="1"/>
  <c r="D20" i="1"/>
  <c r="D35" i="1"/>
  <c r="D14" i="1"/>
  <c r="D9" i="1"/>
  <c r="G61" i="1"/>
  <c r="D7" i="1"/>
  <c r="D16" i="1"/>
  <c r="D8" i="1"/>
  <c r="D11" i="1"/>
  <c r="K17" i="1" s="1"/>
  <c r="F90" i="1"/>
  <c r="D63" i="1"/>
  <c r="F82" i="1"/>
  <c r="D36" i="1"/>
  <c r="D32" i="1"/>
  <c r="D79" i="1"/>
  <c r="D55" i="1"/>
  <c r="F72" i="1"/>
  <c r="D38" i="1"/>
  <c r="D23" i="1"/>
  <c r="F93" i="1"/>
  <c r="D67" i="1"/>
  <c r="D19" i="1"/>
  <c r="D72" i="1"/>
  <c r="D34" i="1"/>
  <c r="D29" i="1"/>
  <c r="D78" i="1"/>
  <c r="D30" i="1"/>
  <c r="F11" i="1"/>
  <c r="D31" i="1"/>
  <c r="D90" i="1"/>
  <c r="F59" i="1"/>
  <c r="F64" i="1"/>
  <c r="F76" i="1"/>
  <c r="F89" i="1"/>
  <c r="F84" i="1"/>
  <c r="D39" i="1"/>
  <c r="D75" i="1"/>
  <c r="F60" i="1"/>
  <c r="F56" i="1"/>
  <c r="F94" i="1"/>
  <c r="F58" i="1"/>
  <c r="L61" i="1" s="1"/>
  <c r="D70" i="1"/>
  <c r="F14" i="1"/>
  <c r="F95" i="1"/>
  <c r="F92" i="1"/>
  <c r="D76" i="1"/>
  <c r="D89" i="1"/>
  <c r="D65" i="1"/>
  <c r="D77" i="1"/>
  <c r="F57" i="1"/>
  <c r="F85" i="1"/>
  <c r="D62" i="1"/>
  <c r="F88" i="1"/>
  <c r="F83" i="1"/>
  <c r="L96" i="1" s="1"/>
  <c r="D66" i="1"/>
  <c r="D80" i="1"/>
  <c r="F12" i="1"/>
  <c r="D83" i="1"/>
  <c r="D56" i="1"/>
  <c r="F15" i="1"/>
  <c r="D88" i="1"/>
  <c r="D82" i="1"/>
  <c r="F66" i="1"/>
  <c r="D28" i="1"/>
  <c r="D33" i="1"/>
  <c r="D21" i="1"/>
  <c r="D71" i="1"/>
  <c r="G96" i="1"/>
  <c r="G17" i="1"/>
  <c r="F67" i="1"/>
  <c r="D18" i="1"/>
  <c r="F68" i="1"/>
  <c r="D22" i="1"/>
  <c r="D26" i="1"/>
  <c r="D40" i="1"/>
  <c r="D69" i="1"/>
  <c r="D73" i="1"/>
  <c r="F32" i="1"/>
  <c r="F25" i="1"/>
  <c r="D49" i="1"/>
  <c r="F18" i="1"/>
  <c r="D94" i="1"/>
  <c r="D93" i="1"/>
  <c r="D85" i="1"/>
  <c r="C97" i="1"/>
  <c r="D96" i="1" s="1"/>
  <c r="D86" i="1"/>
  <c r="D95" i="1"/>
  <c r="D87" i="1"/>
  <c r="F24" i="1"/>
  <c r="F35" i="1"/>
  <c r="D84" i="1"/>
  <c r="D57" i="1"/>
  <c r="D58" i="1"/>
  <c r="D59" i="1"/>
  <c r="F28" i="1"/>
  <c r="D60" i="1"/>
  <c r="D51" i="1"/>
  <c r="D52" i="1"/>
  <c r="D53" i="1"/>
  <c r="F36" i="1"/>
  <c r="F33" i="1"/>
  <c r="F19" i="1"/>
  <c r="F77" i="1"/>
  <c r="F69" i="1"/>
  <c r="G81" i="1"/>
  <c r="F78" i="1"/>
  <c r="F70" i="1"/>
  <c r="F62" i="1"/>
  <c r="F79" i="1"/>
  <c r="F71" i="1"/>
  <c r="F63" i="1"/>
  <c r="D50" i="1"/>
  <c r="F20" i="1"/>
  <c r="F74" i="1"/>
  <c r="D48" i="1"/>
  <c r="L54" i="1"/>
  <c r="F73" i="1"/>
  <c r="F30" i="1"/>
  <c r="F22" i="1"/>
  <c r="F37" i="1"/>
  <c r="F29" i="1"/>
  <c r="F21" i="1"/>
  <c r="G41" i="1"/>
  <c r="F38" i="1"/>
  <c r="F39" i="1"/>
  <c r="F31" i="1"/>
  <c r="F23" i="1"/>
  <c r="F27" i="1"/>
  <c r="F40" i="1"/>
  <c r="E97" i="1"/>
  <c r="F26" i="1"/>
  <c r="D61" i="1" l="1"/>
  <c r="K81" i="1"/>
  <c r="L17" i="1"/>
  <c r="K41" i="1"/>
  <c r="K96" i="1"/>
  <c r="K61" i="1"/>
  <c r="L81" i="1"/>
  <c r="G97" i="1"/>
  <c r="F97" i="1"/>
  <c r="F61" i="1"/>
  <c r="F54" i="1"/>
  <c r="F17" i="1"/>
  <c r="F96" i="1"/>
  <c r="K54" i="1"/>
  <c r="L41" i="1"/>
  <c r="D97" i="1"/>
  <c r="D81" i="1"/>
  <c r="D17" i="1"/>
  <c r="D41" i="1"/>
  <c r="F41" i="1"/>
  <c r="D54" i="1"/>
  <c r="F81" i="1"/>
</calcChain>
</file>

<file path=xl/sharedStrings.xml><?xml version="1.0" encoding="utf-8"?>
<sst xmlns="http://schemas.openxmlformats.org/spreadsheetml/2006/main" count="212" uniqueCount="184">
  <si>
    <t>DENTAL CLINICS &amp; IT,S ATTENDANCES BY CLINIC &amp; MEDICAL DISTRICT</t>
  </si>
  <si>
    <t>المنطقــة</t>
  </si>
  <si>
    <t>اسم الوحــدة</t>
  </si>
  <si>
    <t>المترددون  ATTENDENCED</t>
  </si>
  <si>
    <t>المعالجات TREATMENT</t>
  </si>
  <si>
    <t>معالجة / مريض</t>
  </si>
  <si>
    <t>CLINIC NAME</t>
  </si>
  <si>
    <t>DIST.</t>
  </si>
  <si>
    <t>العدد NO.</t>
  </si>
  <si>
    <t>%</t>
  </si>
  <si>
    <t>Treatment / patient</t>
  </si>
  <si>
    <t>دبـــــــى</t>
  </si>
  <si>
    <t>هورالعنز</t>
  </si>
  <si>
    <t>HOR Al ANZ</t>
  </si>
  <si>
    <t>DUBAI</t>
  </si>
  <si>
    <t>الراشدية</t>
  </si>
  <si>
    <t>AL RASHEDIA</t>
  </si>
  <si>
    <t>القصيص</t>
  </si>
  <si>
    <t>AL QUSAIS</t>
  </si>
  <si>
    <t>العوير</t>
  </si>
  <si>
    <t>AL AWEER</t>
  </si>
  <si>
    <t>القوز</t>
  </si>
  <si>
    <t>AL QUOZ</t>
  </si>
  <si>
    <t>الرفاعة</t>
  </si>
  <si>
    <t>AL REFAA</t>
  </si>
  <si>
    <t>م . البراحة</t>
  </si>
  <si>
    <t>BARAHA HOSPITAL</t>
  </si>
  <si>
    <t>الاتحاد</t>
  </si>
  <si>
    <t>AL Ethad</t>
  </si>
  <si>
    <t>المحيصنة</t>
  </si>
  <si>
    <t>AL MHSNA</t>
  </si>
  <si>
    <t>الجميرا</t>
  </si>
  <si>
    <t>JUMEIRA DENTAL C.</t>
  </si>
  <si>
    <t>الجملة  10</t>
  </si>
  <si>
    <t>TOTAL 10</t>
  </si>
  <si>
    <t>الشارقة</t>
  </si>
  <si>
    <t>Sharjah</t>
  </si>
  <si>
    <t>الحمرية</t>
  </si>
  <si>
    <t>AL HAMRIA</t>
  </si>
  <si>
    <t>SHARJAH</t>
  </si>
  <si>
    <t>دبا الحصن</t>
  </si>
  <si>
    <t>DEBA AL HESN</t>
  </si>
  <si>
    <t>الرفاع</t>
  </si>
  <si>
    <t>القاسمى</t>
  </si>
  <si>
    <t>QASSEMI HOSPITAL</t>
  </si>
  <si>
    <t>كلبا</t>
  </si>
  <si>
    <t>KALBA HOSPITAL</t>
  </si>
  <si>
    <t>خورفكان</t>
  </si>
  <si>
    <t>KHORFAKAN HOSP.</t>
  </si>
  <si>
    <t>الذيد</t>
  </si>
  <si>
    <t>AL ZAID HOSPITAL</t>
  </si>
  <si>
    <t>الصحة المدرسية</t>
  </si>
  <si>
    <t>S.H.C. CENTER</t>
  </si>
  <si>
    <t>مركز طب الأسنان</t>
  </si>
  <si>
    <t>DENTAL CENTER</t>
  </si>
  <si>
    <t>المدام</t>
  </si>
  <si>
    <t>AL MUDAM</t>
  </si>
  <si>
    <t>اللؤلؤية</t>
  </si>
  <si>
    <t>AL LALAAI</t>
  </si>
  <si>
    <t>AL ZAID</t>
  </si>
  <si>
    <t>وادى الحلو</t>
  </si>
  <si>
    <t>WADI EL HELLO</t>
  </si>
  <si>
    <t>الثميد</t>
  </si>
  <si>
    <t>ALSAMEED</t>
  </si>
  <si>
    <t>السبخة</t>
  </si>
  <si>
    <t>AL SABKHA</t>
  </si>
  <si>
    <t>المليحة</t>
  </si>
  <si>
    <t>AL MLIHA</t>
  </si>
  <si>
    <t>القرائن</t>
  </si>
  <si>
    <t>AL QRAAN</t>
  </si>
  <si>
    <t>نزوى</t>
  </si>
  <si>
    <t>Nazwa</t>
  </si>
  <si>
    <t>المناخ</t>
  </si>
  <si>
    <t>AL munakh</t>
  </si>
  <si>
    <t>واسط</t>
  </si>
  <si>
    <t>WAST</t>
  </si>
  <si>
    <t>نحوه</t>
  </si>
  <si>
    <t>Nahwa</t>
  </si>
  <si>
    <t>الخالدية</t>
  </si>
  <si>
    <t>Al KHALEDIA</t>
  </si>
  <si>
    <t>الجملة  23</t>
  </si>
  <si>
    <t>TOTAL23</t>
  </si>
  <si>
    <t>عيادات الأسنـــان والمتــــرددون عليها حســـب العيــادة والمنطقــة الطبية</t>
  </si>
  <si>
    <t xml:space="preserve"> عجمــــان</t>
  </si>
  <si>
    <t>مركز مزيرع</t>
  </si>
  <si>
    <t>MOZEIRA</t>
  </si>
  <si>
    <t>AJMAN</t>
  </si>
  <si>
    <t>مركز مشيرف</t>
  </si>
  <si>
    <t>MUSHEREF</t>
  </si>
  <si>
    <t>Dental Center</t>
  </si>
  <si>
    <t>الحميديه</t>
  </si>
  <si>
    <t>AL HMIDIA</t>
  </si>
  <si>
    <t>المنامة الصحي</t>
  </si>
  <si>
    <t>Al MANAMA</t>
  </si>
  <si>
    <t>الجملـــة  6</t>
  </si>
  <si>
    <t>TOTAL 6</t>
  </si>
  <si>
    <t xml:space="preserve"> أم القيوين   </t>
  </si>
  <si>
    <t>U. A. Q.</t>
  </si>
  <si>
    <t>الراعفة</t>
  </si>
  <si>
    <t>AL RAEFAA</t>
  </si>
  <si>
    <t>فلج المعلا</t>
  </si>
  <si>
    <t>FALAJ AL MOALLA</t>
  </si>
  <si>
    <t>مركز أسنان</t>
  </si>
  <si>
    <t>الخزان</t>
  </si>
  <si>
    <t>ALKHZAN</t>
  </si>
  <si>
    <t>السلمة</t>
  </si>
  <si>
    <t>AL SALAMA</t>
  </si>
  <si>
    <t>الجملــة  6</t>
  </si>
  <si>
    <t>TOTAL6</t>
  </si>
  <si>
    <t>رأس الخيمـــــة</t>
  </si>
  <si>
    <t>مركز المعمورة</t>
  </si>
  <si>
    <t>AL MAAMOORA</t>
  </si>
  <si>
    <t>R. A. K.</t>
  </si>
  <si>
    <t>مركز مسافى</t>
  </si>
  <si>
    <t>MASAFI</t>
  </si>
  <si>
    <t>مركز الظيت</t>
  </si>
  <si>
    <t>AL DHEIT</t>
  </si>
  <si>
    <t>مركز المنيعى</t>
  </si>
  <si>
    <t>AL MONEIE</t>
  </si>
  <si>
    <t>مركز الرمس</t>
  </si>
  <si>
    <t>AL RAMS</t>
  </si>
  <si>
    <t>مركز الخاطرى</t>
  </si>
  <si>
    <t>AL KHATERI</t>
  </si>
  <si>
    <t>مستشفى صقر</t>
  </si>
  <si>
    <t>SAQAR HOSPITAL</t>
  </si>
  <si>
    <t>مركز رأس الخيمة</t>
  </si>
  <si>
    <t xml:space="preserve">R.A.K. </t>
  </si>
  <si>
    <t>الحمرانية</t>
  </si>
  <si>
    <t>AL HAMRANIA</t>
  </si>
  <si>
    <t>مركز الجزيرة</t>
  </si>
  <si>
    <t>AL JAZEERA</t>
  </si>
  <si>
    <t>مركز وادي أصفني</t>
  </si>
  <si>
    <t>WADI ASFANI</t>
  </si>
  <si>
    <t>مركز الدقداقة</t>
  </si>
  <si>
    <t>Al dekdaka</t>
  </si>
  <si>
    <t>مركز شمل</t>
  </si>
  <si>
    <t>SHAML</t>
  </si>
  <si>
    <t>مركز كدره</t>
  </si>
  <si>
    <t>KADRA</t>
  </si>
  <si>
    <t>مركز النخيل</t>
  </si>
  <si>
    <t>AL NAKHEEL</t>
  </si>
  <si>
    <t>مركز جلفار</t>
  </si>
  <si>
    <t>JULFAR</t>
  </si>
  <si>
    <t>مركز خت</t>
  </si>
  <si>
    <t>KHATT</t>
  </si>
  <si>
    <t>مركز الأسنان</t>
  </si>
  <si>
    <t>الجملــة  20</t>
  </si>
  <si>
    <t>TOTAL20</t>
  </si>
  <si>
    <t xml:space="preserve">الفجيـرة    </t>
  </si>
  <si>
    <t>مستشفي الفجيرة</t>
  </si>
  <si>
    <t>FUJEIRA  HOSPITAL</t>
  </si>
  <si>
    <t>FUJEIRA</t>
  </si>
  <si>
    <t>مستشفي دبا</t>
  </si>
  <si>
    <t>DEBA HOSPITAL</t>
  </si>
  <si>
    <t>المدينة</t>
  </si>
  <si>
    <t>AL MADINA</t>
  </si>
  <si>
    <t>السيجى</t>
  </si>
  <si>
    <t>AL SEEJI</t>
  </si>
  <si>
    <t>ضدنا</t>
  </si>
  <si>
    <t>DHEDNA</t>
  </si>
  <si>
    <t>مربح</t>
  </si>
  <si>
    <t>MARBAH</t>
  </si>
  <si>
    <t>الطويين</t>
  </si>
  <si>
    <t>AL TWEEN</t>
  </si>
  <si>
    <t>البديه</t>
  </si>
  <si>
    <t>AL BADEEH</t>
  </si>
  <si>
    <t>الحلاه</t>
  </si>
  <si>
    <t>AL halah</t>
  </si>
  <si>
    <t>مسافى</t>
  </si>
  <si>
    <t>قدفع</t>
  </si>
  <si>
    <t>KADFA</t>
  </si>
  <si>
    <t>القرية</t>
  </si>
  <si>
    <t>AL QARIA</t>
  </si>
  <si>
    <t>وادى سدر</t>
  </si>
  <si>
    <t>WADI SEDER</t>
  </si>
  <si>
    <t>مريشيد</t>
  </si>
  <si>
    <t>MEREISHED</t>
  </si>
  <si>
    <t>الجملة  14</t>
  </si>
  <si>
    <t>TOTAL  14</t>
  </si>
  <si>
    <t>جملــــة الوزارة  79</t>
  </si>
  <si>
    <t xml:space="preserve">  TOTAL M. O. H. 79</t>
  </si>
  <si>
    <t xml:space="preserve"> تابع جدول ( 43 ) TABLE</t>
  </si>
  <si>
    <t>عيادات الأسنـــان والمتــــرددون عليها حســـب العيـــادة والمنطقــــة 2015</t>
  </si>
  <si>
    <t>DENTAL CLINICS &amp; IT,S ATTENDANCES BY CLINIC &amp; MEDICAL DISTRICT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</si>
</sst>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>
    <font>
      <sz val="10"/>
      <name val="Arial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sz val="8.5"/>
      <name val="MS Sans Serif"/>
      <family val="2"/>
      <charset val="178"/>
    </font>
    <font>
      <b/>
      <sz val="10"/>
      <name val="MS Sans Serif"/>
      <family val="2"/>
      <charset val="178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MS Sans Serif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4" fillId="0" borderId="9" xfId="0" applyFont="1" applyBorder="1"/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4" fillId="0" borderId="14" xfId="0" applyFont="1" applyBorder="1"/>
    <xf numFmtId="0" fontId="3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2" fontId="4" fillId="2" borderId="6" xfId="0" applyNumberFormat="1" applyFont="1" applyFill="1" applyBorder="1" applyAlignment="1">
      <alignment horizontal="center" vertical="center"/>
    </xf>
    <xf numFmtId="164" fontId="4" fillId="2" borderId="17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2" fontId="0" fillId="0" borderId="0" xfId="0" applyNumberFormat="1"/>
    <xf numFmtId="0" fontId="4" fillId="0" borderId="6" xfId="0" applyFont="1" applyBorder="1" applyAlignment="1">
      <alignment horizontal="center" vertical="center" textRotation="90"/>
    </xf>
    <xf numFmtId="0" fontId="5" fillId="0" borderId="18" xfId="0" applyFont="1" applyFill="1" applyBorder="1" applyAlignment="1">
      <alignment horizontal="right" vertical="center" wrapText="1"/>
    </xf>
    <xf numFmtId="0" fontId="4" fillId="0" borderId="19" xfId="0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0" fontId="6" fillId="0" borderId="20" xfId="0" applyFont="1" applyFill="1" applyBorder="1" applyAlignment="1">
      <alignment horizontal="left" vertical="center"/>
    </xf>
    <xf numFmtId="0" fontId="4" fillId="0" borderId="13" xfId="0" applyFont="1" applyBorder="1" applyAlignment="1">
      <alignment horizontal="center" vertical="center" textRotation="180"/>
    </xf>
    <xf numFmtId="0" fontId="4" fillId="0" borderId="21" xfId="0" applyFont="1" applyBorder="1"/>
    <xf numFmtId="0" fontId="3" fillId="0" borderId="19" xfId="0" applyFont="1" applyBorder="1" applyAlignment="1">
      <alignment horizontal="left" vertical="center"/>
    </xf>
    <xf numFmtId="0" fontId="4" fillId="0" borderId="22" xfId="0" applyFont="1" applyBorder="1"/>
    <xf numFmtId="0" fontId="4" fillId="0" borderId="23" xfId="0" applyFont="1" applyBorder="1"/>
    <xf numFmtId="0" fontId="7" fillId="0" borderId="15" xfId="0" applyFont="1" applyFill="1" applyBorder="1" applyAlignment="1">
      <alignment vertical="center" wrapText="1"/>
    </xf>
    <xf numFmtId="0" fontId="4" fillId="0" borderId="24" xfId="0" applyFont="1" applyBorder="1"/>
    <xf numFmtId="0" fontId="4" fillId="2" borderId="2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/>
    </xf>
    <xf numFmtId="164" fontId="4" fillId="2" borderId="26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 textRotation="90"/>
    </xf>
    <xf numFmtId="0" fontId="4" fillId="3" borderId="0" xfId="0" applyFont="1" applyFill="1" applyBorder="1" applyAlignment="1">
      <alignment horizontal="center" vertical="center"/>
    </xf>
    <xf numFmtId="2" fontId="4" fillId="3" borderId="0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 textRotation="180"/>
    </xf>
    <xf numFmtId="0" fontId="4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164" fontId="4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0" fontId="4" fillId="0" borderId="28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164" fontId="4" fillId="2" borderId="19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7" fillId="0" borderId="15" xfId="0" applyFont="1" applyFill="1" applyBorder="1" applyAlignment="1">
      <alignment vertical="center"/>
    </xf>
    <xf numFmtId="0" fontId="7" fillId="0" borderId="15" xfId="0" applyFont="1" applyFill="1" applyBorder="1"/>
    <xf numFmtId="0" fontId="3" fillId="0" borderId="16" xfId="0" applyFont="1" applyBorder="1" applyAlignment="1">
      <alignment vertical="center" wrapText="1"/>
    </xf>
    <xf numFmtId="0" fontId="3" fillId="0" borderId="16" xfId="0" applyFont="1" applyBorder="1" applyAlignment="1">
      <alignment horizontal="left" vertical="center" wrapText="1"/>
    </xf>
    <xf numFmtId="0" fontId="4" fillId="2" borderId="25" xfId="0" applyFont="1" applyFill="1" applyBorder="1" applyAlignment="1">
      <alignment vertical="center"/>
    </xf>
    <xf numFmtId="2" fontId="4" fillId="2" borderId="25" xfId="0" applyNumberFormat="1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left" vertical="center"/>
    </xf>
    <xf numFmtId="0" fontId="3" fillId="0" borderId="12" xfId="0" applyFont="1" applyBorder="1"/>
    <xf numFmtId="0" fontId="3" fillId="0" borderId="12" xfId="0" applyFont="1" applyFill="1" applyBorder="1" applyAlignment="1">
      <alignment horizontal="left" vertical="center"/>
    </xf>
    <xf numFmtId="0" fontId="3" fillId="0" borderId="15" xfId="0" applyFont="1" applyBorder="1"/>
    <xf numFmtId="0" fontId="3" fillId="0" borderId="16" xfId="0" applyFont="1" applyBorder="1"/>
    <xf numFmtId="164" fontId="4" fillId="2" borderId="25" xfId="0" applyNumberFormat="1" applyFont="1" applyFill="1" applyBorder="1" applyAlignment="1">
      <alignment horizontal="center" vertical="center"/>
    </xf>
    <xf numFmtId="0" fontId="0" fillId="0" borderId="0" xfId="0" applyBorder="1"/>
    <xf numFmtId="0" fontId="4" fillId="0" borderId="1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textRotation="90"/>
    </xf>
    <xf numFmtId="0" fontId="4" fillId="0" borderId="5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180"/>
    </xf>
    <xf numFmtId="0" fontId="4" fillId="0" borderId="6" xfId="0" applyFont="1" applyBorder="1" applyAlignment="1">
      <alignment horizontal="center" vertical="center" textRotation="180"/>
    </xf>
    <xf numFmtId="0" fontId="4" fillId="0" borderId="5" xfId="0" applyFont="1" applyBorder="1" applyAlignment="1">
      <alignment horizontal="center" vertical="center" textRotation="180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 textRotation="180"/>
    </xf>
    <xf numFmtId="0" fontId="4" fillId="0" borderId="13" xfId="0" applyFont="1" applyBorder="1" applyAlignment="1">
      <alignment horizontal="center" vertical="center" textRotation="180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180" readingOrder="1"/>
    </xf>
    <xf numFmtId="0" fontId="4" fillId="0" borderId="6" xfId="0" applyFont="1" applyBorder="1" applyAlignment="1">
      <alignment horizontal="center" vertical="center" textRotation="180" readingOrder="1"/>
    </xf>
    <xf numFmtId="0" fontId="4" fillId="0" borderId="5" xfId="0" applyFont="1" applyBorder="1" applyAlignment="1">
      <alignment horizontal="center" vertical="center" textRotation="180" readingOrder="1"/>
    </xf>
    <xf numFmtId="0" fontId="1" fillId="0" borderId="0" xfId="0" applyFont="1" applyAlignment="1">
      <alignment horizontal="center" readingOrder="2"/>
    </xf>
    <xf numFmtId="0" fontId="2" fillId="2" borderId="1" xfId="0" applyFont="1" applyFill="1" applyBorder="1" applyAlignment="1">
      <alignment horizontal="center" vertical="center" textRotation="90"/>
    </xf>
    <xf numFmtId="0" fontId="2" fillId="2" borderId="5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/>
    </xf>
    <xf numFmtId="0" fontId="1" fillId="2" borderId="5" xfId="0" applyFont="1" applyFill="1" applyBorder="1" applyAlignment="1">
      <alignment horizontal="center" vertical="center" textRotation="90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readingOrder="2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readingOrder="2"/>
    </xf>
    <xf numFmtId="0" fontId="2" fillId="0" borderId="1" xfId="0" applyFont="1" applyFill="1" applyBorder="1" applyAlignment="1">
      <alignment horizontal="center" vertical="center" textRotation="90"/>
    </xf>
    <xf numFmtId="0" fontId="2" fillId="0" borderId="5" xfId="0" applyFont="1" applyFill="1" applyBorder="1" applyAlignment="1">
      <alignment horizontal="center" vertical="center" textRotation="90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/>
    </xf>
    <xf numFmtId="0" fontId="1" fillId="0" borderId="5" xfId="0" applyFont="1" applyFill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textRotation="90"/>
    </xf>
    <xf numFmtId="0" fontId="4" fillId="0" borderId="11" xfId="0" applyFont="1" applyBorder="1" applyAlignment="1">
      <alignment horizontal="center" vertical="center" textRotation="90"/>
    </xf>
    <xf numFmtId="0" fontId="1" fillId="0" borderId="0" xfId="0" applyFont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5%20-%20-/&#1582;&#1583;&#1605;&#1575;&#1578;%20&#1608;&#1593;&#1604;&#1575;&#1580;&#1575;&#1578;%20&#1575;&#1604;&#1571;&#1587;&#1606;&#1575;&#1606;%20&#1580;&#1583;&#1608;&#1604;33%20&#1608;%2050%20&#1608;51&#1608;53%20&#1608;52(%201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جدول 53"/>
      <sheetName val="شكل21"/>
      <sheetName val="جدول 51"/>
      <sheetName val="علاجات الأسنان"/>
      <sheetName val="خدمات طب الأسنان"/>
      <sheetName val="أسنان والعاملون بها جدول 33"/>
      <sheetName val="شكل17"/>
    </sheetNames>
    <sheetDataSet>
      <sheetData sheetId="0"/>
      <sheetData sheetId="1"/>
      <sheetData sheetId="2"/>
      <sheetData sheetId="3">
        <row r="7">
          <cell r="C7">
            <v>1119</v>
          </cell>
          <cell r="M7">
            <v>1058</v>
          </cell>
        </row>
        <row r="8">
          <cell r="C8">
            <v>1094</v>
          </cell>
          <cell r="M8">
            <v>983</v>
          </cell>
        </row>
        <row r="9">
          <cell r="C9">
            <v>1131</v>
          </cell>
          <cell r="M9">
            <v>585</v>
          </cell>
        </row>
        <row r="10">
          <cell r="C10">
            <v>610</v>
          </cell>
          <cell r="M10">
            <v>256</v>
          </cell>
        </row>
        <row r="11">
          <cell r="C11">
            <v>1574</v>
          </cell>
          <cell r="M11">
            <v>1178</v>
          </cell>
        </row>
        <row r="12">
          <cell r="C12">
            <v>91</v>
          </cell>
          <cell r="M12">
            <v>54</v>
          </cell>
        </row>
        <row r="13">
          <cell r="C13">
            <v>3812</v>
          </cell>
          <cell r="M13">
            <v>3812</v>
          </cell>
        </row>
        <row r="14">
          <cell r="C14">
            <v>2533</v>
          </cell>
          <cell r="M14">
            <v>2207</v>
          </cell>
        </row>
        <row r="15">
          <cell r="C15">
            <v>2117</v>
          </cell>
          <cell r="M15">
            <v>1555</v>
          </cell>
        </row>
        <row r="16">
          <cell r="C16">
            <v>16627</v>
          </cell>
          <cell r="M16">
            <v>7418</v>
          </cell>
        </row>
        <row r="18">
          <cell r="C18">
            <v>4236</v>
          </cell>
          <cell r="M18">
            <v>2245</v>
          </cell>
        </row>
        <row r="19">
          <cell r="C19">
            <v>1232</v>
          </cell>
          <cell r="M19">
            <v>749</v>
          </cell>
        </row>
        <row r="20">
          <cell r="C20">
            <v>2671</v>
          </cell>
          <cell r="M20">
            <v>1736</v>
          </cell>
        </row>
        <row r="21">
          <cell r="C21">
            <v>4134</v>
          </cell>
          <cell r="M21">
            <v>2609</v>
          </cell>
        </row>
        <row r="22">
          <cell r="C22">
            <v>3979</v>
          </cell>
          <cell r="M22">
            <v>1402</v>
          </cell>
        </row>
        <row r="23">
          <cell r="C23">
            <v>2123</v>
          </cell>
          <cell r="M23">
            <v>1355</v>
          </cell>
        </row>
        <row r="24">
          <cell r="C24">
            <v>5940</v>
          </cell>
          <cell r="M24">
            <v>5468</v>
          </cell>
        </row>
        <row r="25">
          <cell r="C25">
            <v>1044</v>
          </cell>
          <cell r="M25">
            <v>785</v>
          </cell>
        </row>
        <row r="26">
          <cell r="C26">
            <v>1240</v>
          </cell>
          <cell r="M26">
            <v>623</v>
          </cell>
        </row>
        <row r="27">
          <cell r="C27">
            <v>41196</v>
          </cell>
          <cell r="M27">
            <v>19699</v>
          </cell>
        </row>
        <row r="28">
          <cell r="C28">
            <v>2604</v>
          </cell>
          <cell r="M28">
            <v>1649</v>
          </cell>
        </row>
        <row r="29">
          <cell r="C29">
            <v>1965</v>
          </cell>
          <cell r="M29">
            <v>1258</v>
          </cell>
        </row>
        <row r="30">
          <cell r="C30">
            <v>2064</v>
          </cell>
          <cell r="M30">
            <v>1489</v>
          </cell>
        </row>
        <row r="31">
          <cell r="C31">
            <v>988</v>
          </cell>
          <cell r="M31">
            <v>634</v>
          </cell>
        </row>
        <row r="32">
          <cell r="C32">
            <v>1163</v>
          </cell>
          <cell r="M32">
            <v>621</v>
          </cell>
        </row>
        <row r="33">
          <cell r="C33">
            <v>3039</v>
          </cell>
          <cell r="M33">
            <v>2242</v>
          </cell>
        </row>
        <row r="34">
          <cell r="C34">
            <v>630</v>
          </cell>
          <cell r="M34">
            <v>475</v>
          </cell>
        </row>
        <row r="35">
          <cell r="C35">
            <v>6487</v>
          </cell>
          <cell r="M35">
            <v>3652</v>
          </cell>
        </row>
        <row r="36">
          <cell r="C36">
            <v>37</v>
          </cell>
          <cell r="M36">
            <v>37</v>
          </cell>
        </row>
        <row r="37">
          <cell r="C37">
            <v>797</v>
          </cell>
          <cell r="M37">
            <v>365</v>
          </cell>
        </row>
        <row r="38">
          <cell r="C38">
            <v>3972</v>
          </cell>
          <cell r="M38">
            <v>2813</v>
          </cell>
        </row>
        <row r="39">
          <cell r="C39">
            <v>300</v>
          </cell>
          <cell r="M39">
            <v>223</v>
          </cell>
        </row>
        <row r="40">
          <cell r="C40">
            <v>1530</v>
          </cell>
          <cell r="M40">
            <v>985</v>
          </cell>
        </row>
        <row r="48">
          <cell r="C48">
            <v>1057</v>
          </cell>
          <cell r="M48">
            <v>627</v>
          </cell>
        </row>
        <row r="49">
          <cell r="C49">
            <v>6010</v>
          </cell>
          <cell r="M49">
            <v>3846</v>
          </cell>
        </row>
        <row r="50">
          <cell r="C50">
            <v>1470</v>
          </cell>
          <cell r="M50">
            <v>1018</v>
          </cell>
        </row>
        <row r="51">
          <cell r="C51">
            <v>17923</v>
          </cell>
          <cell r="M51">
            <v>12449</v>
          </cell>
        </row>
        <row r="52">
          <cell r="C52">
            <v>1131</v>
          </cell>
          <cell r="M52">
            <v>805</v>
          </cell>
        </row>
        <row r="53">
          <cell r="C53">
            <v>1182</v>
          </cell>
          <cell r="M53">
            <v>922</v>
          </cell>
        </row>
        <row r="55">
          <cell r="C55">
            <v>1719</v>
          </cell>
          <cell r="M55">
            <v>508</v>
          </cell>
        </row>
        <row r="56">
          <cell r="C56">
            <v>1097</v>
          </cell>
          <cell r="M56">
            <v>353</v>
          </cell>
        </row>
        <row r="57">
          <cell r="C57">
            <v>3150</v>
          </cell>
          <cell r="M57">
            <v>889</v>
          </cell>
        </row>
        <row r="58">
          <cell r="C58">
            <v>31263</v>
          </cell>
          <cell r="M58">
            <v>9062</v>
          </cell>
        </row>
        <row r="59">
          <cell r="C59">
            <v>62</v>
          </cell>
          <cell r="M59">
            <v>21</v>
          </cell>
        </row>
        <row r="60">
          <cell r="C60">
            <v>3483</v>
          </cell>
          <cell r="M60">
            <v>1075</v>
          </cell>
        </row>
        <row r="62">
          <cell r="C62">
            <v>5775</v>
          </cell>
          <cell r="M62">
            <v>3306</v>
          </cell>
        </row>
        <row r="63">
          <cell r="C63">
            <v>1000</v>
          </cell>
          <cell r="M63">
            <v>410</v>
          </cell>
        </row>
        <row r="64">
          <cell r="C64">
            <v>55</v>
          </cell>
          <cell r="M64">
            <v>42</v>
          </cell>
        </row>
        <row r="65">
          <cell r="C65">
            <v>84</v>
          </cell>
          <cell r="M65">
            <v>82</v>
          </cell>
        </row>
        <row r="66">
          <cell r="C66">
            <v>1358</v>
          </cell>
          <cell r="M66">
            <v>1153</v>
          </cell>
        </row>
        <row r="67">
          <cell r="C67">
            <v>911</v>
          </cell>
          <cell r="M67">
            <v>913</v>
          </cell>
        </row>
        <row r="68">
          <cell r="C68">
            <v>5728</v>
          </cell>
          <cell r="M68">
            <v>5728</v>
          </cell>
        </row>
        <row r="69">
          <cell r="C69">
            <v>5389</v>
          </cell>
          <cell r="M69">
            <v>3626</v>
          </cell>
        </row>
        <row r="70">
          <cell r="C70">
            <v>534</v>
          </cell>
          <cell r="M70">
            <v>448</v>
          </cell>
        </row>
        <row r="71">
          <cell r="C71">
            <v>1329</v>
          </cell>
          <cell r="M71">
            <v>1187</v>
          </cell>
        </row>
        <row r="72">
          <cell r="C72">
            <v>19919</v>
          </cell>
          <cell r="M72">
            <v>20094</v>
          </cell>
        </row>
        <row r="73">
          <cell r="C73">
            <v>499</v>
          </cell>
          <cell r="M73">
            <v>353</v>
          </cell>
        </row>
        <row r="74">
          <cell r="C74">
            <v>1819</v>
          </cell>
          <cell r="M74">
            <v>1333</v>
          </cell>
        </row>
        <row r="75">
          <cell r="C75">
            <v>913</v>
          </cell>
          <cell r="M75">
            <v>928</v>
          </cell>
        </row>
        <row r="76">
          <cell r="C76">
            <v>407</v>
          </cell>
          <cell r="M76">
            <v>257</v>
          </cell>
        </row>
        <row r="77">
          <cell r="C77">
            <v>3024</v>
          </cell>
          <cell r="M77">
            <v>1321</v>
          </cell>
        </row>
        <row r="78">
          <cell r="C78">
            <v>1315</v>
          </cell>
          <cell r="M78">
            <v>1282</v>
          </cell>
        </row>
        <row r="79">
          <cell r="C79">
            <v>1513</v>
          </cell>
          <cell r="M79">
            <v>904</v>
          </cell>
        </row>
        <row r="80">
          <cell r="C80">
            <v>12158</v>
          </cell>
          <cell r="M80">
            <v>11868</v>
          </cell>
        </row>
        <row r="88">
          <cell r="C88">
            <v>19466</v>
          </cell>
          <cell r="M88">
            <v>14716</v>
          </cell>
        </row>
        <row r="89">
          <cell r="C89">
            <v>6976</v>
          </cell>
          <cell r="M89">
            <v>5803</v>
          </cell>
        </row>
        <row r="90">
          <cell r="C90">
            <v>2305</v>
          </cell>
          <cell r="M90">
            <v>2118</v>
          </cell>
        </row>
        <row r="91">
          <cell r="C91">
            <v>25</v>
          </cell>
          <cell r="M91">
            <v>25</v>
          </cell>
        </row>
        <row r="92">
          <cell r="C92">
            <v>1864</v>
          </cell>
          <cell r="M92">
            <v>1379</v>
          </cell>
        </row>
        <row r="93">
          <cell r="C93">
            <v>1764</v>
          </cell>
          <cell r="M93">
            <v>1387</v>
          </cell>
        </row>
        <row r="94">
          <cell r="C94">
            <v>521</v>
          </cell>
          <cell r="M94">
            <v>490</v>
          </cell>
        </row>
        <row r="95">
          <cell r="C95">
            <v>1547</v>
          </cell>
          <cell r="M95">
            <v>1277</v>
          </cell>
        </row>
        <row r="96">
          <cell r="C96">
            <v>1570</v>
          </cell>
          <cell r="M96">
            <v>1122</v>
          </cell>
        </row>
        <row r="97">
          <cell r="C97">
            <v>1242</v>
          </cell>
          <cell r="M97">
            <v>1242</v>
          </cell>
        </row>
        <row r="98">
          <cell r="C98">
            <v>2113</v>
          </cell>
          <cell r="M98">
            <v>1871</v>
          </cell>
        </row>
        <row r="99">
          <cell r="C99">
            <v>2381</v>
          </cell>
          <cell r="M99">
            <v>1659</v>
          </cell>
        </row>
        <row r="100">
          <cell r="C100">
            <v>585</v>
          </cell>
          <cell r="M100">
            <v>433</v>
          </cell>
        </row>
        <row r="101">
          <cell r="C101">
            <v>2156</v>
          </cell>
          <cell r="M101">
            <v>1879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rightToLeft="1" tabSelected="1" zoomScaleNormal="100" workbookViewId="0">
      <selection activeCell="A3" sqref="A3:I3"/>
    </sheetView>
  </sheetViews>
  <sheetFormatPr defaultRowHeight="12.75"/>
  <cols>
    <col min="1" max="1" width="4" customWidth="1"/>
    <col min="2" max="2" width="18" customWidth="1"/>
    <col min="3" max="3" width="9.28515625" customWidth="1"/>
    <col min="4" max="4" width="11.7109375" customWidth="1"/>
    <col min="5" max="5" width="9.85546875" customWidth="1"/>
    <col min="6" max="6" width="10.140625" customWidth="1"/>
    <col min="7" max="7" width="11.85546875" customWidth="1"/>
    <col min="8" max="8" width="20.85546875" customWidth="1"/>
    <col min="9" max="9" width="5.140625" customWidth="1"/>
  </cols>
  <sheetData>
    <row r="1" spans="1:9" ht="15" customHeight="1">
      <c r="A1" s="1"/>
      <c r="B1" s="1"/>
      <c r="C1" s="1"/>
      <c r="D1" s="1"/>
      <c r="E1" s="1"/>
      <c r="F1" s="1"/>
      <c r="G1" s="1"/>
      <c r="H1" s="2"/>
      <c r="I1" s="1"/>
    </row>
    <row r="2" spans="1:9" ht="17.25" customHeight="1">
      <c r="A2" s="121" t="s">
        <v>182</v>
      </c>
      <c r="B2" s="121"/>
      <c r="C2" s="121"/>
      <c r="D2" s="121"/>
      <c r="E2" s="121"/>
      <c r="F2" s="121"/>
      <c r="G2" s="121"/>
      <c r="H2" s="121"/>
      <c r="I2" s="121"/>
    </row>
    <row r="3" spans="1:9" ht="14.25" customHeight="1">
      <c r="A3" s="122" t="s">
        <v>183</v>
      </c>
      <c r="B3" s="122"/>
      <c r="C3" s="122"/>
      <c r="D3" s="122"/>
      <c r="E3" s="122"/>
      <c r="F3" s="122"/>
      <c r="G3" s="122"/>
      <c r="H3" s="122"/>
      <c r="I3" s="122"/>
    </row>
    <row r="4" spans="1:9" ht="15.75" customHeight="1" thickBot="1">
      <c r="A4" s="123" t="s">
        <v>181</v>
      </c>
      <c r="B4" s="123"/>
      <c r="C4" s="123"/>
      <c r="D4" s="123"/>
      <c r="E4" s="123"/>
      <c r="F4" s="123"/>
      <c r="G4" s="123"/>
      <c r="H4" s="123"/>
      <c r="I4" s="123"/>
    </row>
    <row r="5" spans="1:9" ht="15.75" customHeight="1" thickBot="1">
      <c r="A5" s="124" t="s">
        <v>1</v>
      </c>
      <c r="B5" s="126" t="s">
        <v>2</v>
      </c>
      <c r="C5" s="128" t="s">
        <v>3</v>
      </c>
      <c r="D5" s="129"/>
      <c r="E5" s="128" t="s">
        <v>4</v>
      </c>
      <c r="F5" s="130"/>
      <c r="G5" s="3" t="s">
        <v>5</v>
      </c>
      <c r="H5" s="131" t="s">
        <v>6</v>
      </c>
      <c r="I5" s="133" t="s">
        <v>7</v>
      </c>
    </row>
    <row r="6" spans="1:9" ht="21.75" customHeight="1" thickBot="1">
      <c r="A6" s="125"/>
      <c r="B6" s="127"/>
      <c r="C6" s="4" t="s">
        <v>8</v>
      </c>
      <c r="D6" s="5" t="s">
        <v>9</v>
      </c>
      <c r="E6" s="4" t="s">
        <v>8</v>
      </c>
      <c r="F6" s="6" t="s">
        <v>9</v>
      </c>
      <c r="G6" s="7" t="s">
        <v>10</v>
      </c>
      <c r="H6" s="132"/>
      <c r="I6" s="134"/>
    </row>
    <row r="7" spans="1:9" ht="24.95" customHeight="1">
      <c r="A7" s="135" t="s">
        <v>11</v>
      </c>
      <c r="B7" s="8" t="s">
        <v>12</v>
      </c>
      <c r="C7" s="9">
        <f>'[1]علاجات الأسنان'!M7</f>
        <v>1058</v>
      </c>
      <c r="D7" s="10">
        <f>SUM(C7/C17*100)</f>
        <v>5.537527478279074</v>
      </c>
      <c r="E7" s="9">
        <f>'[1]علاجات الأسنان'!C7</f>
        <v>1119</v>
      </c>
      <c r="F7" s="10">
        <f>SUM(E7/E17*100)</f>
        <v>3.6440015631105904</v>
      </c>
      <c r="G7" s="11">
        <f t="shared" ref="G7:G41" si="0">SUM(E7/C7)</f>
        <v>1.05765595463138</v>
      </c>
      <c r="H7" s="12" t="s">
        <v>13</v>
      </c>
      <c r="I7" s="100" t="s">
        <v>14</v>
      </c>
    </row>
    <row r="8" spans="1:9" ht="24.95" customHeight="1">
      <c r="A8" s="136"/>
      <c r="B8" s="13" t="s">
        <v>15</v>
      </c>
      <c r="C8" s="14">
        <f>'[1]علاجات الأسنان'!M8</f>
        <v>983</v>
      </c>
      <c r="D8" s="15">
        <f>SUM(C8/C17*100)</f>
        <v>5.1449806343556999</v>
      </c>
      <c r="E8" s="14">
        <f>'[1]علاجات الأسنان'!C8</f>
        <v>1094</v>
      </c>
      <c r="F8" s="15">
        <f>SUM(E8/E17*100)</f>
        <v>3.5625895532108895</v>
      </c>
      <c r="G8" s="16">
        <f t="shared" si="0"/>
        <v>1.1129196337741607</v>
      </c>
      <c r="H8" s="17" t="s">
        <v>16</v>
      </c>
      <c r="I8" s="101"/>
    </row>
    <row r="9" spans="1:9" ht="24.95" customHeight="1">
      <c r="A9" s="136"/>
      <c r="B9" s="13" t="s">
        <v>17</v>
      </c>
      <c r="C9" s="14">
        <f>'[1]علاجات الأسنان'!M9</f>
        <v>585</v>
      </c>
      <c r="D9" s="15">
        <f>SUM(C9/C17*100)</f>
        <v>3.0618653826023237</v>
      </c>
      <c r="E9" s="14">
        <f>'[1]علاجات الأسنان'!C9</f>
        <v>1131</v>
      </c>
      <c r="F9" s="15">
        <f>SUM(E9/E17*100)</f>
        <v>3.6830793278624463</v>
      </c>
      <c r="G9" s="16">
        <f t="shared" si="0"/>
        <v>1.9333333333333333</v>
      </c>
      <c r="H9" s="17" t="s">
        <v>18</v>
      </c>
      <c r="I9" s="101"/>
    </row>
    <row r="10" spans="1:9" ht="24.95" customHeight="1">
      <c r="A10" s="136"/>
      <c r="B10" s="13" t="s">
        <v>19</v>
      </c>
      <c r="C10" s="14">
        <f>'[1]علاجات الأسنان'!M10</f>
        <v>256</v>
      </c>
      <c r="D10" s="15">
        <f>SUM(C10/C17*100)</f>
        <v>1.3398932272584529</v>
      </c>
      <c r="E10" s="14">
        <f>'[1]علاجات الأسنان'!C10</f>
        <v>610</v>
      </c>
      <c r="F10" s="15">
        <f>SUM(E10/E17*100)</f>
        <v>1.98645304155269</v>
      </c>
      <c r="G10" s="16">
        <f t="shared" si="0"/>
        <v>2.3828125</v>
      </c>
      <c r="H10" s="17" t="s">
        <v>20</v>
      </c>
      <c r="I10" s="101"/>
    </row>
    <row r="11" spans="1:9" ht="24.95" customHeight="1">
      <c r="A11" s="136"/>
      <c r="B11" s="13" t="s">
        <v>21</v>
      </c>
      <c r="C11" s="14">
        <f>'[1]علاجات الأسنان'!M11</f>
        <v>1178</v>
      </c>
      <c r="D11" s="15">
        <f>SUM(C11/C17*100)</f>
        <v>6.1656024285564746</v>
      </c>
      <c r="E11" s="14">
        <f>'[1]علاجات الأسنان'!C11</f>
        <v>1574</v>
      </c>
      <c r="F11" s="15">
        <f>SUM(E11/E17*100)</f>
        <v>5.1257001432851377</v>
      </c>
      <c r="G11" s="16">
        <f t="shared" si="0"/>
        <v>1.33616298811545</v>
      </c>
      <c r="H11" s="17" t="s">
        <v>22</v>
      </c>
      <c r="I11" s="101"/>
    </row>
    <row r="12" spans="1:9" ht="24.95" customHeight="1">
      <c r="A12" s="136"/>
      <c r="B12" s="13" t="s">
        <v>23</v>
      </c>
      <c r="C12" s="14">
        <f>'[1]علاجات الأسنان'!M12</f>
        <v>54</v>
      </c>
      <c r="D12" s="15">
        <f>SUM(C12/C17*100)</f>
        <v>0.28263372762482991</v>
      </c>
      <c r="E12" s="14">
        <f>'[1]علاجات الأسنان'!C12</f>
        <v>91</v>
      </c>
      <c r="F12" s="15">
        <f>SUM(E12/E17*100)</f>
        <v>0.29633971603490949</v>
      </c>
      <c r="G12" s="16">
        <f t="shared" si="0"/>
        <v>1.6851851851851851</v>
      </c>
      <c r="H12" s="17" t="s">
        <v>24</v>
      </c>
      <c r="I12" s="101"/>
    </row>
    <row r="13" spans="1:9" ht="24.95" customHeight="1">
      <c r="A13" s="136"/>
      <c r="B13" s="13" t="s">
        <v>25</v>
      </c>
      <c r="C13" s="14">
        <f>'[1]علاجات الأسنان'!M13</f>
        <v>3812</v>
      </c>
      <c r="D13" s="15">
        <f>SUM(C13/C17*100)</f>
        <v>19.951847587145398</v>
      </c>
      <c r="E13" s="14">
        <f>'[1]علاجات الأسنان'!C13</f>
        <v>3812</v>
      </c>
      <c r="F13" s="15">
        <f>SUM(E13/E17*100)</f>
        <v>12.413703269506318</v>
      </c>
      <c r="G13" s="16">
        <f t="shared" si="0"/>
        <v>1</v>
      </c>
      <c r="H13" s="17" t="s">
        <v>26</v>
      </c>
      <c r="I13" s="101"/>
    </row>
    <row r="14" spans="1:9" ht="24.95" customHeight="1">
      <c r="A14" s="136"/>
      <c r="B14" s="18" t="s">
        <v>27</v>
      </c>
      <c r="C14" s="14">
        <f>'[1]علاجات الأسنان'!M14</f>
        <v>2207</v>
      </c>
      <c r="D14" s="15">
        <f>SUM(C14/C17*100)</f>
        <v>11.551345127185177</v>
      </c>
      <c r="E14" s="14">
        <f>'[1]علاجات الأسنان'!C14</f>
        <v>2533</v>
      </c>
      <c r="F14" s="15">
        <f>SUM(E14/E17*100)</f>
        <v>8.2486648430376448</v>
      </c>
      <c r="G14" s="16">
        <f t="shared" si="0"/>
        <v>1.1477118260081558</v>
      </c>
      <c r="H14" s="19" t="s">
        <v>28</v>
      </c>
      <c r="I14" s="101"/>
    </row>
    <row r="15" spans="1:9" ht="24.95" customHeight="1">
      <c r="A15" s="136"/>
      <c r="B15" s="18" t="s">
        <v>29</v>
      </c>
      <c r="C15" s="14">
        <f>'[1]علاجات الأسنان'!M15</f>
        <v>1555</v>
      </c>
      <c r="D15" s="15">
        <f>SUM(C15/C17*100)</f>
        <v>8.1388045640113056</v>
      </c>
      <c r="E15" s="14">
        <f>'[1]علاجات الأسنان'!C15</f>
        <v>2117</v>
      </c>
      <c r="F15" s="15">
        <f>SUM(E15/E17*100)</f>
        <v>6.8939689983066303</v>
      </c>
      <c r="G15" s="16">
        <f>SUM(E15/C15)</f>
        <v>1.3614147909967846</v>
      </c>
      <c r="H15" s="19" t="s">
        <v>30</v>
      </c>
      <c r="I15" s="101"/>
    </row>
    <row r="16" spans="1:9" ht="24.95" customHeight="1" thickBot="1">
      <c r="A16" s="136"/>
      <c r="B16" s="18" t="s">
        <v>31</v>
      </c>
      <c r="C16" s="20">
        <f>'[1]علاجات الأسنان'!M16</f>
        <v>7418</v>
      </c>
      <c r="D16" s="21">
        <f>SUM(C16/C17*100)</f>
        <v>38.825499842981266</v>
      </c>
      <c r="E16" s="20">
        <f>'[1]علاجات الأسنان'!C16</f>
        <v>16627</v>
      </c>
      <c r="F16" s="21">
        <f>SUM(E16/E17*100)</f>
        <v>54.145499544092743</v>
      </c>
      <c r="G16" s="22">
        <f t="shared" si="0"/>
        <v>2.2414397411701268</v>
      </c>
      <c r="H16" s="23" t="s">
        <v>32</v>
      </c>
      <c r="I16" s="101"/>
    </row>
    <row r="17" spans="1:12" ht="24.95" customHeight="1" thickBot="1">
      <c r="A17" s="92"/>
      <c r="B17" s="24" t="s">
        <v>33</v>
      </c>
      <c r="C17" s="25">
        <f>SUM(C7:C16)</f>
        <v>19106</v>
      </c>
      <c r="D17" s="26">
        <f>SUM(C17/C97*100)</f>
        <v>9.8266222978845956</v>
      </c>
      <c r="E17" s="25">
        <f>SUM(E7:E16)</f>
        <v>30708</v>
      </c>
      <c r="F17" s="26">
        <f>E17/E97*100</f>
        <v>10.172557151896008</v>
      </c>
      <c r="G17" s="27">
        <f t="shared" si="0"/>
        <v>1.6072437977598659</v>
      </c>
      <c r="H17" s="28" t="s">
        <v>34</v>
      </c>
      <c r="I17" s="95"/>
      <c r="K17" s="29">
        <f>SUM(D7:D16)</f>
        <v>100</v>
      </c>
      <c r="L17" s="29">
        <f>SUM(F7:F16)</f>
        <v>100</v>
      </c>
    </row>
    <row r="18" spans="1:12" ht="24.95" customHeight="1">
      <c r="A18" s="30"/>
      <c r="B18" s="31" t="s">
        <v>35</v>
      </c>
      <c r="C18" s="32">
        <f>'[1]علاجات الأسنان'!M18</f>
        <v>2245</v>
      </c>
      <c r="D18" s="33">
        <f>SUM(C18/C41*100)</f>
        <v>4.2267575403848321</v>
      </c>
      <c r="E18" s="32">
        <f>'[1]علاجات الأسنان'!C18</f>
        <v>4236</v>
      </c>
      <c r="F18" s="33">
        <f>SUM(E18/E41*100)</f>
        <v>4.5367405297147938</v>
      </c>
      <c r="G18" s="34">
        <f t="shared" si="0"/>
        <v>1.8868596881959911</v>
      </c>
      <c r="H18" s="35" t="s">
        <v>36</v>
      </c>
      <c r="I18" s="36"/>
    </row>
    <row r="19" spans="1:12" ht="24.95" customHeight="1">
      <c r="A19" s="91" t="s">
        <v>35</v>
      </c>
      <c r="B19" s="37" t="s">
        <v>37</v>
      </c>
      <c r="C19" s="32">
        <f>'[1]علاجات الأسنان'!M19</f>
        <v>749</v>
      </c>
      <c r="D19" s="33">
        <f>SUM(C19/C41*100)</f>
        <v>1.4101743419813986</v>
      </c>
      <c r="E19" s="32">
        <f>'[1]علاجات الأسنان'!C19</f>
        <v>1232</v>
      </c>
      <c r="F19" s="33">
        <f>SUM(E19/E41*100)</f>
        <v>1.319467500615823</v>
      </c>
      <c r="G19" s="34">
        <f t="shared" si="0"/>
        <v>1.6448598130841121</v>
      </c>
      <c r="H19" s="38" t="s">
        <v>38</v>
      </c>
      <c r="I19" s="101" t="s">
        <v>39</v>
      </c>
    </row>
    <row r="20" spans="1:12" ht="24.95" customHeight="1">
      <c r="A20" s="91"/>
      <c r="B20" s="39" t="s">
        <v>40</v>
      </c>
      <c r="C20" s="14">
        <f>'[1]علاجات الأسنان'!M20</f>
        <v>1736</v>
      </c>
      <c r="D20" s="15">
        <f>SUM(C20/C41*100)</f>
        <v>3.2684414655269798</v>
      </c>
      <c r="E20" s="14">
        <f>'[1]علاجات الأسنان'!C20</f>
        <v>2671</v>
      </c>
      <c r="F20" s="15">
        <f>SUM(E20/E41*100)</f>
        <v>2.8606312452474536</v>
      </c>
      <c r="G20" s="16">
        <f t="shared" si="0"/>
        <v>1.538594470046083</v>
      </c>
      <c r="H20" s="17" t="s">
        <v>41</v>
      </c>
      <c r="I20" s="101"/>
    </row>
    <row r="21" spans="1:12" ht="24.95" customHeight="1">
      <c r="A21" s="91"/>
      <c r="B21" s="39" t="s">
        <v>42</v>
      </c>
      <c r="C21" s="14">
        <f>'[1]علاجات الأسنان'!M21</f>
        <v>2609</v>
      </c>
      <c r="D21" s="15">
        <f>SUM(C21/C41*100)</f>
        <v>4.9120759121888771</v>
      </c>
      <c r="E21" s="14">
        <f>'[1]علاجات الأسنان'!C21</f>
        <v>4134</v>
      </c>
      <c r="F21" s="15">
        <f>SUM(E21/E41*100)</f>
        <v>4.4274989022287432</v>
      </c>
      <c r="G21" s="16">
        <f t="shared" si="0"/>
        <v>1.584515139900345</v>
      </c>
      <c r="H21" s="17" t="s">
        <v>24</v>
      </c>
      <c r="I21" s="101"/>
    </row>
    <row r="22" spans="1:12" ht="24.95" customHeight="1">
      <c r="A22" s="91"/>
      <c r="B22" s="39" t="s">
        <v>43</v>
      </c>
      <c r="C22" s="14">
        <f>'[1]علاجات الأسنان'!M22</f>
        <v>1402</v>
      </c>
      <c r="D22" s="15">
        <f>SUM(C22/C41*100)</f>
        <v>2.6396053771133787</v>
      </c>
      <c r="E22" s="14">
        <f>'[1]علاجات الأسنان'!C22</f>
        <v>3979</v>
      </c>
      <c r="F22" s="15">
        <f>SUM(E22/E41*100)</f>
        <v>4.2614944683038631</v>
      </c>
      <c r="G22" s="16">
        <f t="shared" si="0"/>
        <v>2.8380884450784594</v>
      </c>
      <c r="H22" s="17" t="s">
        <v>44</v>
      </c>
      <c r="I22" s="101"/>
    </row>
    <row r="23" spans="1:12" ht="24.95" customHeight="1">
      <c r="A23" s="91"/>
      <c r="B23" s="39" t="s">
        <v>45</v>
      </c>
      <c r="C23" s="14">
        <f>'[1]علاجات الأسنان'!M23</f>
        <v>1355</v>
      </c>
      <c r="D23" s="15">
        <f>SUM(C23/C41*100)</f>
        <v>2.5511164664683514</v>
      </c>
      <c r="E23" s="14">
        <f>'[1]علاجات الأسنان'!C23</f>
        <v>2123</v>
      </c>
      <c r="F23" s="15">
        <f>SUM(E23/E41*100)</f>
        <v>2.2737252465969093</v>
      </c>
      <c r="G23" s="16">
        <f t="shared" si="0"/>
        <v>1.5667896678966791</v>
      </c>
      <c r="H23" s="17" t="s">
        <v>46</v>
      </c>
      <c r="I23" s="101"/>
    </row>
    <row r="24" spans="1:12" ht="24.95" customHeight="1">
      <c r="A24" s="91"/>
      <c r="B24" s="39" t="s">
        <v>47</v>
      </c>
      <c r="C24" s="14">
        <f>'[1]علاجات الأسنان'!M24</f>
        <v>5468</v>
      </c>
      <c r="D24" s="15">
        <f>SUM(C24/C41*100)</f>
        <v>10.294837519298113</v>
      </c>
      <c r="E24" s="14">
        <f>'[1]علاجات الأسنان'!C24</f>
        <v>5940</v>
      </c>
      <c r="F24" s="15">
        <f>SUM(E24/E41*100)</f>
        <v>6.361718306540574</v>
      </c>
      <c r="G24" s="16">
        <f t="shared" si="0"/>
        <v>1.0863204096561814</v>
      </c>
      <c r="H24" s="17" t="s">
        <v>48</v>
      </c>
      <c r="I24" s="101"/>
    </row>
    <row r="25" spans="1:12" ht="24.95" customHeight="1">
      <c r="A25" s="91"/>
      <c r="B25" s="39" t="s">
        <v>49</v>
      </c>
      <c r="C25" s="14">
        <f>'[1]علاجات الأسنان'!M25</f>
        <v>785</v>
      </c>
      <c r="D25" s="15">
        <f>SUM(C25/C41*100)</f>
        <v>1.4779530820499303</v>
      </c>
      <c r="E25" s="14">
        <f>'[1]علاجات الأسنان'!C25</f>
        <v>1044</v>
      </c>
      <c r="F25" s="15">
        <f>SUM(E25/E41*100)</f>
        <v>1.1181201872101616</v>
      </c>
      <c r="G25" s="16">
        <f t="shared" si="0"/>
        <v>1.329936305732484</v>
      </c>
      <c r="H25" s="17" t="s">
        <v>50</v>
      </c>
      <c r="I25" s="101"/>
    </row>
    <row r="26" spans="1:12" ht="24.95" customHeight="1">
      <c r="A26" s="91"/>
      <c r="B26" s="39" t="s">
        <v>51</v>
      </c>
      <c r="C26" s="14">
        <f>'[1]علاجات الأسنان'!M26</f>
        <v>623</v>
      </c>
      <c r="D26" s="15">
        <f>SUM(C26/C41*100)</f>
        <v>1.1729487517415371</v>
      </c>
      <c r="E26" s="14">
        <f>'[1]علاجات الأسنان'!C26</f>
        <v>1240</v>
      </c>
      <c r="F26" s="15">
        <f>SUM(E26/E41*100)</f>
        <v>1.3280354713990425</v>
      </c>
      <c r="G26" s="16">
        <f t="shared" si="0"/>
        <v>1.9903691813804174</v>
      </c>
      <c r="H26" s="17" t="s">
        <v>52</v>
      </c>
      <c r="I26" s="101"/>
    </row>
    <row r="27" spans="1:12" ht="24.95" customHeight="1">
      <c r="A27" s="91"/>
      <c r="B27" s="40" t="s">
        <v>53</v>
      </c>
      <c r="C27" s="14">
        <f>'[1]علاجات الأسنان'!M27</f>
        <v>19699</v>
      </c>
      <c r="D27" s="15">
        <f>SUM(C27/C41*100)</f>
        <v>37.088150016944688</v>
      </c>
      <c r="E27" s="14">
        <f>'[1]علاجات الأسنان'!C27</f>
        <v>41196</v>
      </c>
      <c r="F27" s="15">
        <f>SUM(E27/E41*100)</f>
        <v>44.120765548189482</v>
      </c>
      <c r="G27" s="16">
        <f t="shared" si="0"/>
        <v>2.0912736687141478</v>
      </c>
      <c r="H27" s="17" t="s">
        <v>54</v>
      </c>
      <c r="I27" s="101"/>
    </row>
    <row r="28" spans="1:12" ht="24.95" customHeight="1">
      <c r="A28" s="91"/>
      <c r="B28" s="40" t="s">
        <v>55</v>
      </c>
      <c r="C28" s="14">
        <f>'[1]علاجات الأسنان'!M28</f>
        <v>1649</v>
      </c>
      <c r="D28" s="15">
        <f>SUM(C28/C41*100)</f>
        <v>3.1046428436946947</v>
      </c>
      <c r="E28" s="14">
        <f>'[1]علاجات الأسنان'!C28</f>
        <v>2604</v>
      </c>
      <c r="F28" s="15">
        <f>SUM(E28/E41*100)</f>
        <v>2.7888744899379891</v>
      </c>
      <c r="G28" s="16">
        <f t="shared" si="0"/>
        <v>1.5791388720436628</v>
      </c>
      <c r="H28" s="19" t="s">
        <v>56</v>
      </c>
      <c r="I28" s="101"/>
    </row>
    <row r="29" spans="1:12" ht="24.95" customHeight="1">
      <c r="A29" s="91"/>
      <c r="B29" s="40" t="s">
        <v>57</v>
      </c>
      <c r="C29" s="14">
        <f>'[1]علاجات الأسنان'!M29</f>
        <v>1258</v>
      </c>
      <c r="D29" s="15">
        <f>SUM(C29/C41*100)</f>
        <v>2.3684904168392515</v>
      </c>
      <c r="E29" s="14">
        <f>'[1]علاجات الأسنان'!C29</f>
        <v>1965</v>
      </c>
      <c r="F29" s="15">
        <f>SUM(E29/E41*100)</f>
        <v>2.1045078236283215</v>
      </c>
      <c r="G29" s="16">
        <f t="shared" si="0"/>
        <v>1.5620031796502385</v>
      </c>
      <c r="H29" s="19" t="s">
        <v>58</v>
      </c>
      <c r="I29" s="101"/>
    </row>
    <row r="30" spans="1:12" ht="24.95" customHeight="1">
      <c r="A30" s="91"/>
      <c r="B30" s="40" t="s">
        <v>49</v>
      </c>
      <c r="C30" s="14">
        <f>'[1]علاجات الأسنان'!M30</f>
        <v>1489</v>
      </c>
      <c r="D30" s="15">
        <f>SUM(C30/C41*100)</f>
        <v>2.8034039989456643</v>
      </c>
      <c r="E30" s="14">
        <f>'[1]علاجات الأسنان'!C30</f>
        <v>2064</v>
      </c>
      <c r="F30" s="15">
        <f>SUM(E30/E41*100)</f>
        <v>2.2105364620706647</v>
      </c>
      <c r="G30" s="16">
        <f t="shared" si="0"/>
        <v>1.3861652115513767</v>
      </c>
      <c r="H30" s="19" t="s">
        <v>59</v>
      </c>
      <c r="I30" s="101"/>
    </row>
    <row r="31" spans="1:12" ht="24.95" customHeight="1">
      <c r="A31" s="91"/>
      <c r="B31" s="40" t="s">
        <v>60</v>
      </c>
      <c r="C31" s="14">
        <f>'[1]علاجات الأسنان'!M31</f>
        <v>634</v>
      </c>
      <c r="D31" s="15">
        <f>SUM(C31/C41*100)</f>
        <v>1.1936589223180329</v>
      </c>
      <c r="E31" s="14">
        <f>'[1]علاجات الأسنان'!C31</f>
        <v>988</v>
      </c>
      <c r="F31" s="15">
        <f>SUM(E31/E41*100)</f>
        <v>1.0581443917276243</v>
      </c>
      <c r="G31" s="16">
        <f t="shared" si="0"/>
        <v>1.5583596214511042</v>
      </c>
      <c r="H31" s="19" t="s">
        <v>61</v>
      </c>
      <c r="I31" s="101"/>
    </row>
    <row r="32" spans="1:12" ht="24.95" customHeight="1">
      <c r="A32" s="91"/>
      <c r="B32" s="40" t="s">
        <v>62</v>
      </c>
      <c r="C32" s="14">
        <f>'[1]علاجات الأسنان'!M32</f>
        <v>621</v>
      </c>
      <c r="D32" s="15">
        <f>SUM(C32/C41*100)</f>
        <v>1.1691832661821742</v>
      </c>
      <c r="E32" s="14">
        <f>'[1]علاجات الأسنان'!C32</f>
        <v>1163</v>
      </c>
      <c r="F32" s="15">
        <f>SUM(E32/E41*100)</f>
        <v>1.2455687526105537</v>
      </c>
      <c r="G32" s="16">
        <f>SUM(E32/C32)</f>
        <v>1.8727858293075685</v>
      </c>
      <c r="H32" s="19" t="s">
        <v>63</v>
      </c>
      <c r="I32" s="101"/>
    </row>
    <row r="33" spans="1:12" ht="24.95" customHeight="1">
      <c r="A33" s="91"/>
      <c r="B33" s="40" t="s">
        <v>64</v>
      </c>
      <c r="C33" s="14">
        <f>'[1]علاجات الأسنان'!M33</f>
        <v>2242</v>
      </c>
      <c r="D33" s="15">
        <f>SUM(C33/C41*100)</f>
        <v>4.2211093120457885</v>
      </c>
      <c r="E33" s="14">
        <f>'[1]علاجات الأسنان'!C33</f>
        <v>3039</v>
      </c>
      <c r="F33" s="15">
        <f>SUM(E33/E41*100)</f>
        <v>3.254757901275557</v>
      </c>
      <c r="G33" s="16">
        <f>SUM(E33/C33)</f>
        <v>1.355486173059768</v>
      </c>
      <c r="H33" s="19" t="s">
        <v>65</v>
      </c>
      <c r="I33" s="101"/>
    </row>
    <row r="34" spans="1:12" ht="24.95" customHeight="1">
      <c r="A34" s="91"/>
      <c r="B34" s="40" t="s">
        <v>66</v>
      </c>
      <c r="C34" s="14">
        <f>'[1]علاجات الأسنان'!M34</f>
        <v>475</v>
      </c>
      <c r="D34" s="15">
        <f>SUM(C34/C41*100)</f>
        <v>0.89430282034868391</v>
      </c>
      <c r="E34" s="14">
        <f>'[1]علاجات الأسنان'!C34</f>
        <v>630</v>
      </c>
      <c r="F34" s="15">
        <f>SUM(E34/E41*100)</f>
        <v>0.6747276991785458</v>
      </c>
      <c r="G34" s="16">
        <f t="shared" si="0"/>
        <v>1.3263157894736841</v>
      </c>
      <c r="H34" s="19" t="s">
        <v>67</v>
      </c>
      <c r="I34" s="101"/>
    </row>
    <row r="35" spans="1:12" ht="24.95" customHeight="1">
      <c r="A35" s="91"/>
      <c r="B35" s="40" t="s">
        <v>68</v>
      </c>
      <c r="C35" s="14">
        <f>'[1]علاجات الأسنان'!M35</f>
        <v>3652</v>
      </c>
      <c r="D35" s="15">
        <f>SUM(C35/C41*100)</f>
        <v>6.8757766313966187</v>
      </c>
      <c r="E35" s="14">
        <f>'[1]علاجات الأسنان'!C35</f>
        <v>6487</v>
      </c>
      <c r="F35" s="15">
        <f>SUM(E35/E41*100)</f>
        <v>6.9475533088432169</v>
      </c>
      <c r="G35" s="16">
        <f>SUM(E35/C35)</f>
        <v>1.7762869660460021</v>
      </c>
      <c r="H35" s="19" t="s">
        <v>69</v>
      </c>
      <c r="I35" s="101"/>
    </row>
    <row r="36" spans="1:12" ht="24.95" customHeight="1">
      <c r="A36" s="91"/>
      <c r="B36" s="41" t="s">
        <v>70</v>
      </c>
      <c r="C36" s="14">
        <f>'[1]علاجات الأسنان'!M36</f>
        <v>37</v>
      </c>
      <c r="D36" s="15">
        <f>SUM(C36/C41*100)</f>
        <v>6.9661482848213274E-2</v>
      </c>
      <c r="E36" s="14">
        <f>'[1]علاجات الأسنان'!C36</f>
        <v>37</v>
      </c>
      <c r="F36" s="15">
        <f>SUM(E36/E41*100)</f>
        <v>3.9626864872390782E-2</v>
      </c>
      <c r="G36" s="16">
        <f>SUM(E36/C36)</f>
        <v>1</v>
      </c>
      <c r="H36" s="41" t="s">
        <v>71</v>
      </c>
      <c r="I36" s="101"/>
    </row>
    <row r="37" spans="1:12" ht="24.95" customHeight="1">
      <c r="A37" s="91"/>
      <c r="B37" s="41" t="s">
        <v>72</v>
      </c>
      <c r="C37" s="14">
        <f>'[1]علاجات الأسنان'!M37</f>
        <v>365</v>
      </c>
      <c r="D37" s="15">
        <f>SUM(C37/C41*100)</f>
        <v>0.68720111458372557</v>
      </c>
      <c r="E37" s="14">
        <f>'[1]علاجات الأسنان'!C37</f>
        <v>797</v>
      </c>
      <c r="F37" s="15">
        <f>SUM(E37/E41*100)</f>
        <v>0.85358408927825558</v>
      </c>
      <c r="G37" s="16">
        <f>SUM(E37/C37)</f>
        <v>2.1835616438356165</v>
      </c>
      <c r="H37" s="41" t="s">
        <v>73</v>
      </c>
      <c r="I37" s="101"/>
    </row>
    <row r="38" spans="1:12" ht="24.95" customHeight="1">
      <c r="A38" s="91"/>
      <c r="B38" s="40" t="s">
        <v>74</v>
      </c>
      <c r="C38" s="14">
        <f>'[1]علاجات الأسنان'!M38</f>
        <v>2813</v>
      </c>
      <c r="D38" s="15">
        <f>SUM(C38/C41*100)</f>
        <v>5.2961554392438899</v>
      </c>
      <c r="E38" s="14">
        <f>'[1]علاجات الأسنان'!C38</f>
        <v>3972</v>
      </c>
      <c r="F38" s="15">
        <f>SUM(E38/E41*100)</f>
        <v>4.2539974938685461</v>
      </c>
      <c r="G38" s="16">
        <f t="shared" si="0"/>
        <v>1.4120156416637042</v>
      </c>
      <c r="H38" s="19" t="s">
        <v>75</v>
      </c>
      <c r="I38" s="101"/>
    </row>
    <row r="39" spans="1:12" ht="24.95" customHeight="1">
      <c r="A39" s="91"/>
      <c r="B39" s="40" t="s">
        <v>76</v>
      </c>
      <c r="C39" s="14">
        <f>'[1]علاجات الأسنان'!M39</f>
        <v>223</v>
      </c>
      <c r="D39" s="15">
        <f>SUM(C39/C41*100)</f>
        <v>0.41985163986896112</v>
      </c>
      <c r="E39" s="14">
        <f>'[1]علاجات الأسنان'!C39</f>
        <v>300</v>
      </c>
      <c r="F39" s="15">
        <f>SUM(E39/E41*100)</f>
        <v>0.3212989043707361</v>
      </c>
      <c r="G39" s="16">
        <f t="shared" si="0"/>
        <v>1.3452914798206279</v>
      </c>
      <c r="H39" s="19" t="s">
        <v>77</v>
      </c>
      <c r="I39" s="101"/>
    </row>
    <row r="40" spans="1:12" ht="24.95" customHeight="1" thickBot="1">
      <c r="A40" s="91"/>
      <c r="B40" s="42" t="s">
        <v>78</v>
      </c>
      <c r="C40" s="20">
        <f>'[1]علاجات الأسنان'!M40</f>
        <v>985</v>
      </c>
      <c r="D40" s="21">
        <f>SUM(C40/C41*100)</f>
        <v>1.8545016379862185</v>
      </c>
      <c r="E40" s="20">
        <f>'[1]علاجات الأسنان'!C40</f>
        <v>1530</v>
      </c>
      <c r="F40" s="21">
        <f>SUM(E40/E41*100)</f>
        <v>1.6386244122907541</v>
      </c>
      <c r="G40" s="22">
        <f t="shared" si="0"/>
        <v>1.5532994923857868</v>
      </c>
      <c r="H40" s="23" t="s">
        <v>79</v>
      </c>
      <c r="I40" s="101"/>
    </row>
    <row r="41" spans="1:12" ht="24.95" customHeight="1" thickBot="1">
      <c r="A41" s="92"/>
      <c r="B41" s="43" t="s">
        <v>80</v>
      </c>
      <c r="C41" s="44">
        <f>SUM(C18:C40)</f>
        <v>53114</v>
      </c>
      <c r="D41" s="45">
        <f>SUM(C41/C97*100)</f>
        <v>27.317660249651549</v>
      </c>
      <c r="E41" s="44">
        <f>SUM(E18:E40)</f>
        <v>93371</v>
      </c>
      <c r="F41" s="45">
        <f>E41/E97*100</f>
        <v>30.930761815477471</v>
      </c>
      <c r="G41" s="46">
        <f t="shared" si="0"/>
        <v>1.7579357608163573</v>
      </c>
      <c r="H41" s="47" t="s">
        <v>81</v>
      </c>
      <c r="I41" s="95"/>
      <c r="K41" s="29">
        <f>SUM(D18:D40)</f>
        <v>100.00000000000001</v>
      </c>
      <c r="L41" s="29">
        <f>SUM(F18:F40)</f>
        <v>100.00000000000001</v>
      </c>
    </row>
    <row r="42" spans="1:12" ht="18.75" customHeight="1">
      <c r="A42" s="48"/>
      <c r="B42" s="49"/>
      <c r="C42" s="49"/>
      <c r="D42" s="50"/>
      <c r="E42" s="49"/>
      <c r="F42" s="50"/>
      <c r="G42" s="51"/>
      <c r="H42" s="52"/>
      <c r="I42" s="53"/>
    </row>
    <row r="43" spans="1:12" ht="15" customHeight="1">
      <c r="A43" s="137" t="s">
        <v>82</v>
      </c>
      <c r="B43" s="137"/>
      <c r="C43" s="137"/>
      <c r="D43" s="137"/>
      <c r="E43" s="137"/>
      <c r="F43" s="137"/>
      <c r="G43" s="137"/>
      <c r="H43" s="137"/>
      <c r="I43" s="137"/>
    </row>
    <row r="44" spans="1:12" ht="15.75">
      <c r="A44" s="120" t="s">
        <v>0</v>
      </c>
      <c r="B44" s="120"/>
      <c r="C44" s="120"/>
      <c r="D44" s="120"/>
      <c r="E44" s="120"/>
      <c r="F44" s="120"/>
      <c r="G44" s="120"/>
      <c r="H44" s="120"/>
      <c r="I44" s="120"/>
    </row>
    <row r="45" spans="1:12" ht="16.5" thickBot="1">
      <c r="A45" s="108" t="s">
        <v>181</v>
      </c>
      <c r="B45" s="108"/>
      <c r="C45" s="108"/>
      <c r="D45" s="108"/>
      <c r="E45" s="108"/>
      <c r="F45" s="108"/>
      <c r="G45" s="108"/>
      <c r="H45" s="108"/>
      <c r="I45" s="108"/>
    </row>
    <row r="46" spans="1:12" ht="21.75" customHeight="1" thickBot="1">
      <c r="A46" s="109" t="s">
        <v>1</v>
      </c>
      <c r="B46" s="111" t="s">
        <v>2</v>
      </c>
      <c r="C46" s="113" t="s">
        <v>3</v>
      </c>
      <c r="D46" s="114"/>
      <c r="E46" s="113" t="s">
        <v>4</v>
      </c>
      <c r="F46" s="115"/>
      <c r="G46" s="54" t="s">
        <v>5</v>
      </c>
      <c r="H46" s="116" t="s">
        <v>6</v>
      </c>
      <c r="I46" s="118" t="s">
        <v>7</v>
      </c>
    </row>
    <row r="47" spans="1:12" ht="24" customHeight="1" thickBot="1">
      <c r="A47" s="110"/>
      <c r="B47" s="112"/>
      <c r="C47" s="55" t="s">
        <v>8</v>
      </c>
      <c r="D47" s="56" t="s">
        <v>9</v>
      </c>
      <c r="E47" s="55" t="s">
        <v>8</v>
      </c>
      <c r="F47" s="57" t="s">
        <v>9</v>
      </c>
      <c r="G47" s="58" t="s">
        <v>10</v>
      </c>
      <c r="H47" s="117"/>
      <c r="I47" s="119"/>
    </row>
    <row r="48" spans="1:12" ht="18" customHeight="1">
      <c r="A48" s="90" t="s">
        <v>83</v>
      </c>
      <c r="B48" s="59" t="s">
        <v>84</v>
      </c>
      <c r="C48" s="9">
        <f>'[1]علاجات الأسنان'!M48</f>
        <v>627</v>
      </c>
      <c r="D48" s="10">
        <f>SUM(C48/C54*100)</f>
        <v>3.1880815579396962</v>
      </c>
      <c r="E48" s="9">
        <f>'[1]علاجات الأسنان'!C48</f>
        <v>1057</v>
      </c>
      <c r="F48" s="10">
        <f>SUM(E48/E54*100)</f>
        <v>3.6735828728321693</v>
      </c>
      <c r="G48" s="11">
        <f>SUM(E48/C48)</f>
        <v>1.6858054226475279</v>
      </c>
      <c r="H48" s="12" t="s">
        <v>85</v>
      </c>
      <c r="I48" s="100" t="s">
        <v>86</v>
      </c>
    </row>
    <row r="49" spans="1:12" ht="18" customHeight="1">
      <c r="A49" s="91"/>
      <c r="B49" s="60" t="s">
        <v>87</v>
      </c>
      <c r="C49" s="14">
        <f>'[1]علاجات الأسنان'!M49</f>
        <v>3846</v>
      </c>
      <c r="D49" s="15">
        <f>SUM(C49/C54*100)</f>
        <v>19.555600752529617</v>
      </c>
      <c r="E49" s="14">
        <f>'[1]علاجات الأسنان'!C49</f>
        <v>6010</v>
      </c>
      <c r="F49" s="15">
        <f>SUM(E49/E54*100)</f>
        <v>20.887637715914227</v>
      </c>
      <c r="G49" s="16">
        <f t="shared" ref="G49:G97" si="1">SUM(E49/C49)</f>
        <v>1.56266250650026</v>
      </c>
      <c r="H49" s="17" t="s">
        <v>88</v>
      </c>
      <c r="I49" s="101"/>
    </row>
    <row r="50" spans="1:12" ht="18" customHeight="1">
      <c r="A50" s="91"/>
      <c r="B50" s="60" t="s">
        <v>51</v>
      </c>
      <c r="C50" s="14">
        <f>'[1]علاجات الأسنان'!M50</f>
        <v>1018</v>
      </c>
      <c r="D50" s="15">
        <f>SUM(C50/C54*100)</f>
        <v>5.1761834545177203</v>
      </c>
      <c r="E50" s="14">
        <f>'[1]علاجات الأسنان'!C50</f>
        <v>1470</v>
      </c>
      <c r="F50" s="15">
        <f>SUM(E50/E54*100)</f>
        <v>5.1089563132103013</v>
      </c>
      <c r="G50" s="16">
        <f t="shared" si="1"/>
        <v>1.4440078585461689</v>
      </c>
      <c r="H50" s="17" t="s">
        <v>52</v>
      </c>
      <c r="I50" s="101"/>
    </row>
    <row r="51" spans="1:12" ht="18" customHeight="1">
      <c r="A51" s="91"/>
      <c r="B51" s="61" t="s">
        <v>53</v>
      </c>
      <c r="C51" s="14">
        <f>'[1]علاجات الأسنان'!M51</f>
        <v>12449</v>
      </c>
      <c r="D51" s="15">
        <f>SUM(C51/C54*100)</f>
        <v>63.298927136828183</v>
      </c>
      <c r="E51" s="14">
        <f>'[1]علاجات الأسنان'!C51</f>
        <v>17923</v>
      </c>
      <c r="F51" s="15">
        <f>SUM(E51/E54*100)</f>
        <v>62.291036735828733</v>
      </c>
      <c r="G51" s="16">
        <f t="shared" si="1"/>
        <v>1.4397140332556833</v>
      </c>
      <c r="H51" s="41" t="s">
        <v>89</v>
      </c>
      <c r="I51" s="101"/>
    </row>
    <row r="52" spans="1:12" ht="18" customHeight="1">
      <c r="A52" s="91"/>
      <c r="B52" s="61" t="s">
        <v>90</v>
      </c>
      <c r="C52" s="14">
        <f>'[1]علاجات الأسنان'!M52</f>
        <v>805</v>
      </c>
      <c r="D52" s="15">
        <f>SUM(C52/C54*100)</f>
        <v>4.0931509635429908</v>
      </c>
      <c r="E52" s="14">
        <f>'[1]علاجات الأسنان'!C52</f>
        <v>1131</v>
      </c>
      <c r="F52" s="15">
        <f>SUM(E52/E54*100)</f>
        <v>3.9307684287352727</v>
      </c>
      <c r="G52" s="16">
        <f>SUM(E52/C52)</f>
        <v>1.4049689440993789</v>
      </c>
      <c r="H52" s="41" t="s">
        <v>91</v>
      </c>
      <c r="I52" s="101"/>
    </row>
    <row r="53" spans="1:12" ht="23.25" customHeight="1" thickBot="1">
      <c r="A53" s="91"/>
      <c r="B53" s="62" t="s">
        <v>92</v>
      </c>
      <c r="C53" s="20">
        <f>'[1]علاجات الأسنان'!M53</f>
        <v>922</v>
      </c>
      <c r="D53" s="21">
        <f>SUM(C53/C54*100)</f>
        <v>4.6880561346417853</v>
      </c>
      <c r="E53" s="20">
        <f>'[1]علاجات الأسنان'!C53</f>
        <v>1182</v>
      </c>
      <c r="F53" s="21">
        <f>SUM(E53/E54*100)</f>
        <v>4.1080179334793039</v>
      </c>
      <c r="G53" s="22">
        <f t="shared" si="1"/>
        <v>1.2819956616052062</v>
      </c>
      <c r="H53" s="23" t="s">
        <v>93</v>
      </c>
      <c r="I53" s="101"/>
    </row>
    <row r="54" spans="1:12" ht="18" customHeight="1" thickBot="1">
      <c r="A54" s="92"/>
      <c r="B54" s="54" t="s">
        <v>94</v>
      </c>
      <c r="C54" s="25">
        <f>SUM(C48:C53)</f>
        <v>19667</v>
      </c>
      <c r="D54" s="26">
        <f>SUM(C54/C97*100)</f>
        <v>10.115156533680329</v>
      </c>
      <c r="E54" s="25">
        <f>SUM(E48:E53)</f>
        <v>28773</v>
      </c>
      <c r="F54" s="26">
        <f>E54/E97*100</f>
        <v>9.5315548694641095</v>
      </c>
      <c r="G54" s="63">
        <f t="shared" si="1"/>
        <v>1.4630091015406519</v>
      </c>
      <c r="H54" s="64" t="s">
        <v>95</v>
      </c>
      <c r="I54" s="95"/>
      <c r="K54" s="29">
        <f>SUM(D48:D53)</f>
        <v>100</v>
      </c>
      <c r="L54" s="29">
        <f>SUM(F48:F53)</f>
        <v>100.00000000000001</v>
      </c>
    </row>
    <row r="55" spans="1:12" ht="18" customHeight="1">
      <c r="A55" s="102" t="s">
        <v>96</v>
      </c>
      <c r="B55" s="65" t="s">
        <v>51</v>
      </c>
      <c r="C55" s="66">
        <f>'[1]علاجات الأسنان'!M55</f>
        <v>508</v>
      </c>
      <c r="D55" s="10">
        <f>SUM(C55/C61*100)</f>
        <v>4.2660396372186762</v>
      </c>
      <c r="E55" s="9">
        <f>'[1]علاجات الأسنان'!C55</f>
        <v>1719</v>
      </c>
      <c r="F55" s="10">
        <f>SUM(E55/E61*100)</f>
        <v>4.2159219110217299</v>
      </c>
      <c r="G55" s="11">
        <f t="shared" si="1"/>
        <v>3.3838582677165356</v>
      </c>
      <c r="H55" s="12" t="s">
        <v>52</v>
      </c>
      <c r="I55" s="105" t="s">
        <v>97</v>
      </c>
    </row>
    <row r="56" spans="1:12" ht="18" customHeight="1">
      <c r="A56" s="103"/>
      <c r="B56" s="67" t="s">
        <v>98</v>
      </c>
      <c r="C56" s="68">
        <f>'[1]علاجات الأسنان'!M56</f>
        <v>353</v>
      </c>
      <c r="D56" s="15">
        <f>SUM(C56/C61*100)</f>
        <v>2.9643936849177024</v>
      </c>
      <c r="E56" s="14">
        <f>'[1]علاجات الأسنان'!C56</f>
        <v>1097</v>
      </c>
      <c r="F56" s="15">
        <f>SUM(E56/E61*100)</f>
        <v>2.6904399862657575</v>
      </c>
      <c r="G56" s="16">
        <f t="shared" si="1"/>
        <v>3.1076487252124645</v>
      </c>
      <c r="H56" s="17" t="s">
        <v>99</v>
      </c>
      <c r="I56" s="106"/>
    </row>
    <row r="57" spans="1:12" ht="18" customHeight="1">
      <c r="A57" s="103"/>
      <c r="B57" s="67" t="s">
        <v>100</v>
      </c>
      <c r="C57" s="68">
        <f>'[1]علاجات الأسنان'!M57</f>
        <v>889</v>
      </c>
      <c r="D57" s="15">
        <f>SUM(C57/C61*100)</f>
        <v>7.4655693651326835</v>
      </c>
      <c r="E57" s="14">
        <f>'[1]علاجات الأسنان'!C57</f>
        <v>3150</v>
      </c>
      <c r="F57" s="15">
        <f>SUM(E57/E61*100)</f>
        <v>7.7255113552754207</v>
      </c>
      <c r="G57" s="16">
        <f t="shared" si="1"/>
        <v>3.5433070866141732</v>
      </c>
      <c r="H57" s="17" t="s">
        <v>101</v>
      </c>
      <c r="I57" s="106"/>
    </row>
    <row r="58" spans="1:12" ht="18" customHeight="1">
      <c r="A58" s="103"/>
      <c r="B58" s="67" t="s">
        <v>102</v>
      </c>
      <c r="C58" s="68">
        <f>'[1]علاجات الأسنان'!M58</f>
        <v>9062</v>
      </c>
      <c r="D58" s="15">
        <f>SUM(C58/C61*100)</f>
        <v>76.100100772589855</v>
      </c>
      <c r="E58" s="14">
        <f>'[1]علاجات الأسنان'!C58</f>
        <v>31263</v>
      </c>
      <c r="F58" s="15">
        <f>SUM(E58/E61*100)</f>
        <v>76.673860793643016</v>
      </c>
      <c r="G58" s="16">
        <f t="shared" si="1"/>
        <v>3.4499006841756787</v>
      </c>
      <c r="H58" s="17" t="s">
        <v>54</v>
      </c>
      <c r="I58" s="106"/>
    </row>
    <row r="59" spans="1:12" ht="18" customHeight="1">
      <c r="A59" s="103"/>
      <c r="B59" s="69" t="s">
        <v>103</v>
      </c>
      <c r="C59" s="68">
        <f>'[1]علاجات الأسنان'!M59</f>
        <v>21</v>
      </c>
      <c r="D59" s="15">
        <f>SUM(C59/C61*100)</f>
        <v>0.17635203224722876</v>
      </c>
      <c r="E59" s="14">
        <f>'[1]علاجات الأسنان'!C59</f>
        <v>62</v>
      </c>
      <c r="F59" s="15">
        <f>SUM(E59/E61*100)</f>
        <v>0.1520576838181194</v>
      </c>
      <c r="G59" s="16">
        <f>SUM(E59/C59)</f>
        <v>2.9523809523809526</v>
      </c>
      <c r="H59" s="19" t="s">
        <v>104</v>
      </c>
      <c r="I59" s="106"/>
    </row>
    <row r="60" spans="1:12" ht="18" customHeight="1">
      <c r="A60" s="103"/>
      <c r="B60" s="69" t="s">
        <v>105</v>
      </c>
      <c r="C60" s="68">
        <f>'[1]علاجات الأسنان'!M60</f>
        <v>1075</v>
      </c>
      <c r="D60" s="15">
        <f>SUM(C60/C61*100)</f>
        <v>9.0275445078938539</v>
      </c>
      <c r="E60" s="14">
        <f>'[1]علاجات الأسنان'!C60</f>
        <v>3483</v>
      </c>
      <c r="F60" s="15">
        <f>SUM(E60/E61*100)</f>
        <v>8.5422082699759656</v>
      </c>
      <c r="G60" s="16">
        <f t="shared" si="1"/>
        <v>3.24</v>
      </c>
      <c r="H60" s="19" t="s">
        <v>106</v>
      </c>
      <c r="I60" s="106"/>
    </row>
    <row r="61" spans="1:12" ht="18" customHeight="1" thickBot="1">
      <c r="A61" s="104"/>
      <c r="B61" s="44" t="s">
        <v>107</v>
      </c>
      <c r="C61" s="44">
        <f>SUM(C55:C60)</f>
        <v>11908</v>
      </c>
      <c r="D61" s="45">
        <f>SUM(C61/C97*100)</f>
        <v>6.1245377537532599</v>
      </c>
      <c r="E61" s="44">
        <f>SUM(E55:E60)</f>
        <v>40774</v>
      </c>
      <c r="F61" s="45">
        <f>E61/E97*100</f>
        <v>13.507094089859576</v>
      </c>
      <c r="G61" s="70">
        <f t="shared" si="1"/>
        <v>3.4240846489754788</v>
      </c>
      <c r="H61" s="47" t="s">
        <v>108</v>
      </c>
      <c r="I61" s="107"/>
      <c r="K61" s="29">
        <f>SUM(D55:D60)</f>
        <v>99.999999999999986</v>
      </c>
      <c r="L61" s="29">
        <f>SUM(F55:F60)</f>
        <v>100</v>
      </c>
    </row>
    <row r="62" spans="1:12" ht="17.100000000000001" customHeight="1">
      <c r="A62" s="90" t="s">
        <v>109</v>
      </c>
      <c r="B62" s="71" t="s">
        <v>110</v>
      </c>
      <c r="C62" s="9">
        <f>'[1]علاجات الأسنان'!M62</f>
        <v>3306</v>
      </c>
      <c r="D62" s="10">
        <f>SUM(C62/C81*100)</f>
        <v>5.9853353851724451</v>
      </c>
      <c r="E62" s="9">
        <f>'[1]علاجات الأسنان'!C62</f>
        <v>5775</v>
      </c>
      <c r="F62" s="10">
        <f>SUM(E62/E81*100)</f>
        <v>9.0616664051467115</v>
      </c>
      <c r="G62" s="11">
        <f t="shared" si="1"/>
        <v>1.7468239564428312</v>
      </c>
      <c r="H62" s="72" t="s">
        <v>111</v>
      </c>
      <c r="I62" s="93" t="s">
        <v>112</v>
      </c>
    </row>
    <row r="63" spans="1:12" ht="17.100000000000001" customHeight="1">
      <c r="A63" s="91"/>
      <c r="B63" s="73" t="s">
        <v>113</v>
      </c>
      <c r="C63" s="14">
        <f>'[1]علاجات الأسنان'!M63</f>
        <v>410</v>
      </c>
      <c r="D63" s="15">
        <f>SUM(C63/C81*100)</f>
        <v>0.74228297275278354</v>
      </c>
      <c r="E63" s="14">
        <f>'[1]علاجات الأسنان'!C63</f>
        <v>1000</v>
      </c>
      <c r="F63" s="15">
        <f>SUM(E63/E81*100)</f>
        <v>1.5691197238349286</v>
      </c>
      <c r="G63" s="16">
        <f t="shared" si="1"/>
        <v>2.4390243902439024</v>
      </c>
      <c r="H63" s="74" t="s">
        <v>114</v>
      </c>
      <c r="I63" s="94"/>
    </row>
    <row r="64" spans="1:12" ht="17.100000000000001" customHeight="1">
      <c r="A64" s="91"/>
      <c r="B64" s="73" t="s">
        <v>115</v>
      </c>
      <c r="C64" s="14">
        <f>'[1]علاجات الأسنان'!M64</f>
        <v>42</v>
      </c>
      <c r="D64" s="15">
        <f>SUM(C64/C81*100)</f>
        <v>7.6038743550285143E-2</v>
      </c>
      <c r="E64" s="14">
        <f>'[1]علاجات الأسنان'!C64</f>
        <v>55</v>
      </c>
      <c r="F64" s="15">
        <f>SUM(E64/E81*100)</f>
        <v>8.6301584810921081E-2</v>
      </c>
      <c r="G64" s="16">
        <f t="shared" si="1"/>
        <v>1.3095238095238095</v>
      </c>
      <c r="H64" s="74" t="s">
        <v>116</v>
      </c>
      <c r="I64" s="94"/>
    </row>
    <row r="65" spans="1:9" ht="17.100000000000001" customHeight="1">
      <c r="A65" s="91"/>
      <c r="B65" s="73" t="s">
        <v>117</v>
      </c>
      <c r="C65" s="14">
        <f>'[1]علاجات الأسنان'!M65</f>
        <v>82</v>
      </c>
      <c r="D65" s="15">
        <f>SUM(C65/C81*100)</f>
        <v>0.14845659455055671</v>
      </c>
      <c r="E65" s="14">
        <f>'[1]علاجات الأسنان'!C65</f>
        <v>84</v>
      </c>
      <c r="F65" s="15">
        <f>SUM(E65/E81*100)</f>
        <v>0.131806056802134</v>
      </c>
      <c r="G65" s="16">
        <f t="shared" si="1"/>
        <v>1.024390243902439</v>
      </c>
      <c r="H65" s="74" t="s">
        <v>118</v>
      </c>
      <c r="I65" s="94"/>
    </row>
    <row r="66" spans="1:9" ht="17.100000000000001" customHeight="1">
      <c r="A66" s="91"/>
      <c r="B66" s="73" t="s">
        <v>119</v>
      </c>
      <c r="C66" s="14">
        <f>'[1]علاجات الأسنان'!M66</f>
        <v>1153</v>
      </c>
      <c r="D66" s="15">
        <f>SUM(C66/C81*100)</f>
        <v>2.0874445550828282</v>
      </c>
      <c r="E66" s="14">
        <f>'[1]علاجات الأسنان'!C66</f>
        <v>1358</v>
      </c>
      <c r="F66" s="15">
        <f>SUM(E66/E81*100)</f>
        <v>2.1308645849678327</v>
      </c>
      <c r="G66" s="16">
        <f t="shared" si="1"/>
        <v>1.1777970511708586</v>
      </c>
      <c r="H66" s="74" t="s">
        <v>120</v>
      </c>
      <c r="I66" s="94"/>
    </row>
    <row r="67" spans="1:9" ht="17.100000000000001" customHeight="1">
      <c r="A67" s="91"/>
      <c r="B67" s="73" t="s">
        <v>121</v>
      </c>
      <c r="C67" s="14">
        <f>'[1]علاجات الأسنان'!M67</f>
        <v>913</v>
      </c>
      <c r="D67" s="15">
        <f>SUM(C67/C81*100)</f>
        <v>1.6529374490811983</v>
      </c>
      <c r="E67" s="14">
        <f>'[1]علاجات الأسنان'!C67</f>
        <v>911</v>
      </c>
      <c r="F67" s="15">
        <f>SUM(E67/E81*100)</f>
        <v>1.4294680684136201</v>
      </c>
      <c r="G67" s="16">
        <f t="shared" si="1"/>
        <v>0.99780941949616653</v>
      </c>
      <c r="H67" s="74" t="s">
        <v>122</v>
      </c>
      <c r="I67" s="94"/>
    </row>
    <row r="68" spans="1:9" ht="17.100000000000001" customHeight="1">
      <c r="A68" s="91"/>
      <c r="B68" s="73" t="s">
        <v>123</v>
      </c>
      <c r="C68" s="14">
        <f>'[1]علاجات الأسنان'!M68</f>
        <v>5728</v>
      </c>
      <c r="D68" s="15">
        <f>SUM(C68/C81*100)</f>
        <v>10.370236263238889</v>
      </c>
      <c r="E68" s="14">
        <f>'[1]علاجات الأسنان'!C68</f>
        <v>5728</v>
      </c>
      <c r="F68" s="15">
        <f>SUM(E68/E81*100)</f>
        <v>8.9879177781264712</v>
      </c>
      <c r="G68" s="16">
        <f t="shared" si="1"/>
        <v>1</v>
      </c>
      <c r="H68" s="74" t="s">
        <v>124</v>
      </c>
      <c r="I68" s="94"/>
    </row>
    <row r="69" spans="1:9" ht="17.100000000000001" customHeight="1">
      <c r="A69" s="91"/>
      <c r="B69" s="73" t="s">
        <v>125</v>
      </c>
      <c r="C69" s="14">
        <f>'[1]علاجات الأسنان'!M69</f>
        <v>3626</v>
      </c>
      <c r="D69" s="15">
        <f>SUM(C69/C81*100)</f>
        <v>6.5646781931746183</v>
      </c>
      <c r="E69" s="14">
        <f>'[1]علاجات الأسنان'!C69</f>
        <v>5389</v>
      </c>
      <c r="F69" s="15">
        <f>SUM(E69/E81*100)</f>
        <v>8.4559861917464296</v>
      </c>
      <c r="G69" s="16">
        <f t="shared" si="1"/>
        <v>1.4862107004964147</v>
      </c>
      <c r="H69" s="74" t="s">
        <v>126</v>
      </c>
      <c r="I69" s="94"/>
    </row>
    <row r="70" spans="1:9" ht="17.100000000000001" customHeight="1">
      <c r="A70" s="91"/>
      <c r="B70" s="73" t="s">
        <v>127</v>
      </c>
      <c r="C70" s="14">
        <f>'[1]علاجات الأسنان'!M70</f>
        <v>448</v>
      </c>
      <c r="D70" s="15">
        <f>SUM(C70/C81*100)</f>
        <v>0.81107993120304156</v>
      </c>
      <c r="E70" s="14">
        <f>'[1]علاجات الأسنان'!C70</f>
        <v>534</v>
      </c>
      <c r="F70" s="15">
        <f>SUM(E70/E81*100)</f>
        <v>0.83790993252785184</v>
      </c>
      <c r="G70" s="16">
        <f t="shared" si="1"/>
        <v>1.1919642857142858</v>
      </c>
      <c r="H70" s="74" t="s">
        <v>128</v>
      </c>
      <c r="I70" s="94"/>
    </row>
    <row r="71" spans="1:9" ht="17.100000000000001" customHeight="1">
      <c r="A71" s="91"/>
      <c r="B71" s="73" t="s">
        <v>129</v>
      </c>
      <c r="C71" s="14">
        <f>'[1]علاجات الأسنان'!M71</f>
        <v>1187</v>
      </c>
      <c r="D71" s="15">
        <f>SUM(C71/C81*100)</f>
        <v>2.1489997284330586</v>
      </c>
      <c r="E71" s="14">
        <f>'[1]علاجات الأسنان'!C71</f>
        <v>1329</v>
      </c>
      <c r="F71" s="15">
        <f>SUM(E71/E81*100)</f>
        <v>2.0853601129766202</v>
      </c>
      <c r="G71" s="16">
        <f t="shared" si="1"/>
        <v>1.1196293176074137</v>
      </c>
      <c r="H71" s="74" t="s">
        <v>130</v>
      </c>
      <c r="I71" s="94"/>
    </row>
    <row r="72" spans="1:9" ht="17.100000000000001" customHeight="1">
      <c r="A72" s="91"/>
      <c r="B72" s="73" t="s">
        <v>51</v>
      </c>
      <c r="C72" s="14">
        <f>'[1]علاجات الأسنان'!M72</f>
        <v>20094</v>
      </c>
      <c r="D72" s="15">
        <f>SUM(C72/C81*100)</f>
        <v>36.379107449986421</v>
      </c>
      <c r="E72" s="14">
        <f>'[1]علاجات الأسنان'!C72</f>
        <v>19919</v>
      </c>
      <c r="F72" s="15">
        <f>SUM(E72/E81*100)</f>
        <v>31.255295779067943</v>
      </c>
      <c r="G72" s="16">
        <f t="shared" si="1"/>
        <v>0.99129093261670154</v>
      </c>
      <c r="H72" s="74" t="s">
        <v>52</v>
      </c>
      <c r="I72" s="94"/>
    </row>
    <row r="73" spans="1:9" ht="17.100000000000001" customHeight="1">
      <c r="A73" s="91"/>
      <c r="B73" s="75" t="s">
        <v>131</v>
      </c>
      <c r="C73" s="14">
        <f>'[1]علاجات الأسنان'!M73</f>
        <v>353</v>
      </c>
      <c r="D73" s="15">
        <f>SUM(C73/C81*100)</f>
        <v>0.63908753507739657</v>
      </c>
      <c r="E73" s="14">
        <f>'[1]علاجات الأسنان'!C73</f>
        <v>499</v>
      </c>
      <c r="F73" s="15">
        <f>SUM(E73/E81*100)</f>
        <v>0.78299074219362941</v>
      </c>
      <c r="G73" s="16">
        <f t="shared" si="1"/>
        <v>1.4135977337110481</v>
      </c>
      <c r="H73" s="74" t="s">
        <v>132</v>
      </c>
      <c r="I73" s="94"/>
    </row>
    <row r="74" spans="1:9" ht="17.100000000000001" customHeight="1">
      <c r="A74" s="91"/>
      <c r="B74" s="75" t="s">
        <v>133</v>
      </c>
      <c r="C74" s="14">
        <f>'[1]علاجات الأسنان'!M74</f>
        <v>1333</v>
      </c>
      <c r="D74" s="15">
        <f>SUM(C74/C81*100)</f>
        <v>2.4133248845840503</v>
      </c>
      <c r="E74" s="14">
        <f>'[1]علاجات الأسنان'!C74</f>
        <v>1819</v>
      </c>
      <c r="F74" s="15">
        <f>SUM(E74/E81*100)</f>
        <v>2.8542287776557353</v>
      </c>
      <c r="G74" s="16">
        <f t="shared" si="1"/>
        <v>1.3645911477869468</v>
      </c>
      <c r="H74" s="76" t="s">
        <v>134</v>
      </c>
      <c r="I74" s="94"/>
    </row>
    <row r="75" spans="1:9" ht="17.100000000000001" customHeight="1">
      <c r="A75" s="91"/>
      <c r="B75" s="75" t="s">
        <v>135</v>
      </c>
      <c r="C75" s="14">
        <f>'[1]علاجات الأسنان'!M75</f>
        <v>928</v>
      </c>
      <c r="D75" s="15">
        <f>SUM(C75/C81*100)</f>
        <v>1.6800941432063004</v>
      </c>
      <c r="E75" s="14">
        <f>'[1]علاجات الأسنان'!C75</f>
        <v>913</v>
      </c>
      <c r="F75" s="15">
        <f>SUM(E75/E81*100)</f>
        <v>1.4326063078612898</v>
      </c>
      <c r="G75" s="16">
        <f t="shared" si="1"/>
        <v>0.98383620689655171</v>
      </c>
      <c r="H75" s="76" t="s">
        <v>136</v>
      </c>
      <c r="I75" s="94"/>
    </row>
    <row r="76" spans="1:9" ht="17.100000000000001" customHeight="1">
      <c r="A76" s="91"/>
      <c r="B76" s="75" t="s">
        <v>137</v>
      </c>
      <c r="C76" s="14">
        <f>'[1]علاجات الأسنان'!M76</f>
        <v>257</v>
      </c>
      <c r="D76" s="15">
        <f>SUM(C76/C81*100)</f>
        <v>0.46528469267674477</v>
      </c>
      <c r="E76" s="14">
        <f>'[1]علاجات الأسنان'!C76</f>
        <v>407</v>
      </c>
      <c r="F76" s="15">
        <f>SUM(E76/E81*100)</f>
        <v>0.63863172760081599</v>
      </c>
      <c r="G76" s="16">
        <f>SUM(E76/C76)</f>
        <v>1.5836575875486381</v>
      </c>
      <c r="H76" s="76" t="s">
        <v>138</v>
      </c>
      <c r="I76" s="94"/>
    </row>
    <row r="77" spans="1:9" ht="17.100000000000001" customHeight="1">
      <c r="A77" s="91"/>
      <c r="B77" s="75" t="s">
        <v>139</v>
      </c>
      <c r="C77" s="14">
        <f>'[1]علاجات الأسنان'!M77</f>
        <v>1321</v>
      </c>
      <c r="D77" s="15">
        <f>SUM(C77/C81*100)</f>
        <v>2.3915995292839685</v>
      </c>
      <c r="E77" s="14">
        <f>'[1]علاجات الأسنان'!C77</f>
        <v>3024</v>
      </c>
      <c r="F77" s="15">
        <f>SUM(E77/E81*100)</f>
        <v>4.745018044876824</v>
      </c>
      <c r="G77" s="16">
        <f>SUM(E77/C77)</f>
        <v>2.2891748675246024</v>
      </c>
      <c r="H77" s="76" t="s">
        <v>140</v>
      </c>
      <c r="I77" s="94"/>
    </row>
    <row r="78" spans="1:9" ht="17.100000000000001" customHeight="1">
      <c r="A78" s="91"/>
      <c r="B78" s="75" t="s">
        <v>141</v>
      </c>
      <c r="C78" s="14">
        <f>'[1]علاجات الأسنان'!M78</f>
        <v>1282</v>
      </c>
      <c r="D78" s="15">
        <f>SUM(C78/C81*100)</f>
        <v>2.3209921245587037</v>
      </c>
      <c r="E78" s="14">
        <f>'[1]علاجات الأسنان'!C78</f>
        <v>1315</v>
      </c>
      <c r="F78" s="15">
        <f>SUM(E78/E81*100)</f>
        <v>2.0633924368429311</v>
      </c>
      <c r="G78" s="16">
        <f t="shared" si="1"/>
        <v>1.0257410296411857</v>
      </c>
      <c r="H78" s="76" t="s">
        <v>142</v>
      </c>
      <c r="I78" s="94"/>
    </row>
    <row r="79" spans="1:9" ht="17.100000000000001" customHeight="1">
      <c r="A79" s="91"/>
      <c r="B79" s="77" t="s">
        <v>143</v>
      </c>
      <c r="C79" s="14">
        <f>'[1]علاجات الأسنان'!M79</f>
        <v>904</v>
      </c>
      <c r="D79" s="15">
        <f>SUM(C79/C81*100)</f>
        <v>1.6366434326061374</v>
      </c>
      <c r="E79" s="14">
        <f>'[1]علاجات الأسنان'!C79</f>
        <v>1513</v>
      </c>
      <c r="F79" s="15">
        <f>SUM(E79/E81*100)</f>
        <v>2.3740781421622468</v>
      </c>
      <c r="G79" s="16">
        <f t="shared" si="1"/>
        <v>1.6736725663716814</v>
      </c>
      <c r="H79" s="76" t="s">
        <v>144</v>
      </c>
      <c r="I79" s="94"/>
    </row>
    <row r="80" spans="1:9" ht="17.100000000000001" customHeight="1" thickBot="1">
      <c r="A80" s="91"/>
      <c r="B80" s="78" t="s">
        <v>145</v>
      </c>
      <c r="C80" s="20">
        <f>'[1]علاجات الأسنان'!M80</f>
        <v>11868</v>
      </c>
      <c r="D80" s="21">
        <f>SUM(C80/C81*100)</f>
        <v>21.486376391780574</v>
      </c>
      <c r="E80" s="20">
        <f>'[1]علاجات الأسنان'!C80</f>
        <v>12158</v>
      </c>
      <c r="F80" s="21">
        <f>SUM(E80/E81*100)</f>
        <v>19.07735760238506</v>
      </c>
      <c r="G80" s="22">
        <f t="shared" si="1"/>
        <v>1.0244354566902596</v>
      </c>
      <c r="H80" s="79" t="s">
        <v>54</v>
      </c>
      <c r="I80" s="94"/>
    </row>
    <row r="81" spans="1:12" ht="17.100000000000001" customHeight="1" thickBot="1">
      <c r="A81" s="92"/>
      <c r="B81" s="80" t="s">
        <v>146</v>
      </c>
      <c r="C81" s="43">
        <f>SUM(C62:C80)</f>
        <v>55235</v>
      </c>
      <c r="D81" s="81">
        <f>C81/C97*100</f>
        <v>28.408535675895301</v>
      </c>
      <c r="E81" s="43">
        <f>SUM(E62:E80)</f>
        <v>63730</v>
      </c>
      <c r="F81" s="81">
        <f>E81/E97*100</f>
        <v>21.111666904074919</v>
      </c>
      <c r="G81" s="82">
        <f t="shared" si="1"/>
        <v>1.1537974110618268</v>
      </c>
      <c r="H81" s="83" t="s">
        <v>147</v>
      </c>
      <c r="I81" s="95"/>
      <c r="K81" s="29">
        <f>SUM(D62:D80)</f>
        <v>100</v>
      </c>
      <c r="L81" s="29">
        <f>SUM(F62:F80)</f>
        <v>100.00000000000001</v>
      </c>
    </row>
    <row r="82" spans="1:12" ht="17.100000000000001" customHeight="1">
      <c r="A82" s="90" t="s">
        <v>148</v>
      </c>
      <c r="B82" s="84" t="s">
        <v>149</v>
      </c>
      <c r="C82" s="9">
        <f>'[1]علاجات الأسنان'!M88</f>
        <v>14716</v>
      </c>
      <c r="D82" s="10">
        <f>SUM(C82/C96*100)</f>
        <v>41.569447190757323</v>
      </c>
      <c r="E82" s="9">
        <f>'[1]علاجات الأسنان'!C88</f>
        <v>19466</v>
      </c>
      <c r="F82" s="10">
        <f>SUM(E82/E96*100)</f>
        <v>43.729080085364487</v>
      </c>
      <c r="G82" s="11">
        <f t="shared" si="1"/>
        <v>1.3227779287849959</v>
      </c>
      <c r="H82" s="17" t="s">
        <v>150</v>
      </c>
      <c r="I82" s="93" t="s">
        <v>151</v>
      </c>
    </row>
    <row r="83" spans="1:12" ht="17.100000000000001" customHeight="1">
      <c r="A83" s="91"/>
      <c r="B83" s="84" t="s">
        <v>152</v>
      </c>
      <c r="C83" s="14">
        <f>'[1]علاجات الأسنان'!M89</f>
        <v>5803</v>
      </c>
      <c r="D83" s="15">
        <f>SUM(C83/C96*100)</f>
        <v>16.392192310951668</v>
      </c>
      <c r="E83" s="14">
        <f>'[1]علاجات الأسنان'!C89</f>
        <v>6976</v>
      </c>
      <c r="F83" s="15">
        <f>SUM(E83/E96*100)</f>
        <v>15.67112209367629</v>
      </c>
      <c r="G83" s="16">
        <f t="shared" si="1"/>
        <v>1.2021368257797691</v>
      </c>
      <c r="H83" s="17" t="s">
        <v>153</v>
      </c>
      <c r="I83" s="94"/>
    </row>
    <row r="84" spans="1:12" ht="17.100000000000001" customHeight="1">
      <c r="A84" s="91"/>
      <c r="B84" s="84" t="s">
        <v>154</v>
      </c>
      <c r="C84" s="14">
        <f>'[1]علاجات الأسنان'!M90</f>
        <v>2118</v>
      </c>
      <c r="D84" s="15">
        <f>SUM(C84/C96*100)</f>
        <v>5.9828818394960592</v>
      </c>
      <c r="E84" s="14">
        <f>'[1]علاجات الأسنان'!C90</f>
        <v>2305</v>
      </c>
      <c r="F84" s="15">
        <f>SUM(E84/E96*100)</f>
        <v>5.178029877569359</v>
      </c>
      <c r="G84" s="16">
        <f t="shared" si="1"/>
        <v>1.0882908404154863</v>
      </c>
      <c r="H84" s="17" t="s">
        <v>155</v>
      </c>
      <c r="I84" s="94"/>
    </row>
    <row r="85" spans="1:12" ht="17.100000000000001" customHeight="1">
      <c r="A85" s="91"/>
      <c r="B85" s="84" t="s">
        <v>156</v>
      </c>
      <c r="C85" s="14">
        <f>'[1]علاجات الأسنان'!M91</f>
        <v>25</v>
      </c>
      <c r="D85" s="15">
        <f>SUM(C85/C96*100)</f>
        <v>7.0619474026157453E-2</v>
      </c>
      <c r="E85" s="14">
        <f>'[1]علاجات الأسنان'!C91</f>
        <v>25</v>
      </c>
      <c r="F85" s="15">
        <f>SUM(E85/E96*100)</f>
        <v>5.6160844659103676E-2</v>
      </c>
      <c r="G85" s="16">
        <f t="shared" si="1"/>
        <v>1</v>
      </c>
      <c r="H85" s="17" t="s">
        <v>157</v>
      </c>
      <c r="I85" s="94"/>
    </row>
    <row r="86" spans="1:12" ht="17.100000000000001" customHeight="1">
      <c r="A86" s="91"/>
      <c r="B86" s="84" t="s">
        <v>158</v>
      </c>
      <c r="C86" s="14">
        <f>'[1]علاجات الأسنان'!M92</f>
        <v>1379</v>
      </c>
      <c r="D86" s="15">
        <f>SUM(C86/C96*100)</f>
        <v>3.895370187282845</v>
      </c>
      <c r="E86" s="14">
        <f>'[1]علاجات الأسنان'!C92</f>
        <v>1864</v>
      </c>
      <c r="F86" s="15">
        <f>SUM(E86/E96*100)</f>
        <v>4.1873525777827698</v>
      </c>
      <c r="G86" s="16">
        <f t="shared" si="1"/>
        <v>1.3517041334300217</v>
      </c>
      <c r="H86" s="85" t="s">
        <v>159</v>
      </c>
      <c r="I86" s="94"/>
    </row>
    <row r="87" spans="1:12" ht="17.100000000000001" customHeight="1">
      <c r="A87" s="91"/>
      <c r="B87" s="84" t="s">
        <v>160</v>
      </c>
      <c r="C87" s="14">
        <f>'[1]علاجات الأسنان'!M93</f>
        <v>1387</v>
      </c>
      <c r="D87" s="15">
        <f>SUM(C87/C96*100)</f>
        <v>3.9179684189712156</v>
      </c>
      <c r="E87" s="14">
        <f>'[1]علاجات الأسنان'!C93</f>
        <v>1764</v>
      </c>
      <c r="F87" s="15">
        <f>SUM(E87/E96*100)</f>
        <v>3.9627091991463552</v>
      </c>
      <c r="G87" s="16">
        <f t="shared" si="1"/>
        <v>1.2718096611391492</v>
      </c>
      <c r="H87" s="17" t="s">
        <v>161</v>
      </c>
      <c r="I87" s="94"/>
    </row>
    <row r="88" spans="1:12" ht="17.100000000000001" customHeight="1">
      <c r="A88" s="91"/>
      <c r="B88" s="84" t="s">
        <v>162</v>
      </c>
      <c r="C88" s="14">
        <f>'[1]علاجات الأسنان'!M94</f>
        <v>490</v>
      </c>
      <c r="D88" s="15">
        <f>SUM(C88/C96*100)</f>
        <v>1.384141690912686</v>
      </c>
      <c r="E88" s="14">
        <f>'[1]علاجات الأسنان'!C94</f>
        <v>521</v>
      </c>
      <c r="F88" s="15">
        <f>SUM(E88/E96*100)</f>
        <v>1.1703920026957204</v>
      </c>
      <c r="G88" s="16">
        <f t="shared" si="1"/>
        <v>1.0632653061224491</v>
      </c>
      <c r="H88" s="17" t="s">
        <v>163</v>
      </c>
      <c r="I88" s="94"/>
    </row>
    <row r="89" spans="1:12" ht="17.100000000000001" customHeight="1">
      <c r="A89" s="91"/>
      <c r="B89" s="86" t="s">
        <v>164</v>
      </c>
      <c r="C89" s="14">
        <f>'[1]علاجات الأسنان'!M95</f>
        <v>1277</v>
      </c>
      <c r="D89" s="15">
        <f>SUM(C89/C96*100)</f>
        <v>3.6072427332561228</v>
      </c>
      <c r="E89" s="14">
        <f>'[1]علاجات الأسنان'!C95</f>
        <v>1547</v>
      </c>
      <c r="F89" s="15">
        <f>SUM(E89/E96*100)</f>
        <v>3.4752330675053353</v>
      </c>
      <c r="G89" s="16">
        <f t="shared" si="1"/>
        <v>1.211433046202036</v>
      </c>
      <c r="H89" s="19" t="s">
        <v>165</v>
      </c>
      <c r="I89" s="94"/>
    </row>
    <row r="90" spans="1:12" ht="17.100000000000001" customHeight="1">
      <c r="A90" s="91"/>
      <c r="B90" s="86" t="s">
        <v>166</v>
      </c>
      <c r="C90" s="14">
        <f>'[1]علاجات الأسنان'!M96</f>
        <v>1122</v>
      </c>
      <c r="D90" s="15">
        <f>SUM(C90/C96*100)</f>
        <v>3.1694019942939464</v>
      </c>
      <c r="E90" s="14">
        <f>'[1]علاجات الأسنان'!C96</f>
        <v>1570</v>
      </c>
      <c r="F90" s="15">
        <f>SUM(E90/E96*100)</f>
        <v>3.5269010445917104</v>
      </c>
      <c r="G90" s="16">
        <f t="shared" si="1"/>
        <v>1.3992869875222815</v>
      </c>
      <c r="H90" s="19" t="s">
        <v>167</v>
      </c>
      <c r="I90" s="94"/>
    </row>
    <row r="91" spans="1:12" ht="17.100000000000001" customHeight="1">
      <c r="A91" s="91"/>
      <c r="B91" s="86" t="s">
        <v>168</v>
      </c>
      <c r="C91" s="14">
        <f>'[1]علاجات الأسنان'!M97</f>
        <v>1242</v>
      </c>
      <c r="D91" s="15">
        <f>SUM(C91/C96*100)</f>
        <v>3.508375469619502</v>
      </c>
      <c r="E91" s="14">
        <f>'[1]علاجات الأسنان'!C97</f>
        <v>1242</v>
      </c>
      <c r="F91" s="15">
        <f>SUM(E91/E96*100)</f>
        <v>2.7900707626642705</v>
      </c>
      <c r="G91" s="16">
        <f>SUM(E91/C91)</f>
        <v>1</v>
      </c>
      <c r="H91" s="19" t="s">
        <v>114</v>
      </c>
      <c r="I91" s="94"/>
    </row>
    <row r="92" spans="1:12" ht="17.100000000000001" customHeight="1">
      <c r="A92" s="91"/>
      <c r="B92" s="86" t="s">
        <v>169</v>
      </c>
      <c r="C92" s="14">
        <f>'[1]علاجات الأسنان'!M98</f>
        <v>1871</v>
      </c>
      <c r="D92" s="15">
        <f>SUM(C92/C96*100)</f>
        <v>5.2851614361176242</v>
      </c>
      <c r="E92" s="14">
        <f>'[1]علاجات الأسنان'!C98</f>
        <v>2113</v>
      </c>
      <c r="F92" s="15">
        <f>SUM(E92/E96*100)</f>
        <v>4.7467145905874428</v>
      </c>
      <c r="G92" s="16">
        <f>SUM(E92/C92)</f>
        <v>1.1293425975414217</v>
      </c>
      <c r="H92" s="19" t="s">
        <v>170</v>
      </c>
      <c r="I92" s="94"/>
    </row>
    <row r="93" spans="1:12" ht="17.100000000000001" customHeight="1">
      <c r="A93" s="91"/>
      <c r="B93" s="86" t="s">
        <v>171</v>
      </c>
      <c r="C93" s="14">
        <f>'[1]علاجات الأسنان'!M99</f>
        <v>1659</v>
      </c>
      <c r="D93" s="15">
        <f>SUM(C93/C96*100)</f>
        <v>4.6863082963758087</v>
      </c>
      <c r="E93" s="14">
        <f>'[1]علاجات الأسنان'!C99</f>
        <v>2381</v>
      </c>
      <c r="F93" s="15">
        <f>SUM(E93/E96*100)</f>
        <v>5.3487588453330339</v>
      </c>
      <c r="G93" s="16">
        <f t="shared" si="1"/>
        <v>1.4352019288728151</v>
      </c>
      <c r="H93" s="19" t="s">
        <v>172</v>
      </c>
      <c r="I93" s="94"/>
    </row>
    <row r="94" spans="1:12" ht="17.100000000000001" customHeight="1">
      <c r="A94" s="91"/>
      <c r="B94" s="86" t="s">
        <v>173</v>
      </c>
      <c r="C94" s="14">
        <f>'[1]علاجات الأسنان'!M100</f>
        <v>433</v>
      </c>
      <c r="D94" s="15">
        <f>SUM(C94/C96*100)</f>
        <v>1.2231292901330471</v>
      </c>
      <c r="E94" s="14">
        <f>'[1]علاجات الأسنان'!C100</f>
        <v>585</v>
      </c>
      <c r="F94" s="15">
        <f>SUM(E94/E96*100)</f>
        <v>1.314163765023026</v>
      </c>
      <c r="G94" s="16">
        <f t="shared" si="1"/>
        <v>1.3510392609699768</v>
      </c>
      <c r="H94" s="19" t="s">
        <v>174</v>
      </c>
      <c r="I94" s="94"/>
    </row>
    <row r="95" spans="1:12" ht="17.100000000000001" customHeight="1" thickBot="1">
      <c r="A95" s="91"/>
      <c r="B95" s="87" t="s">
        <v>175</v>
      </c>
      <c r="C95" s="20">
        <f>'[1]علاجات الأسنان'!M101</f>
        <v>1879</v>
      </c>
      <c r="D95" s="21">
        <f>SUM(C95/C96*100)</f>
        <v>5.3077596678059935</v>
      </c>
      <c r="E95" s="20">
        <f>'[1]علاجات الأسنان'!C101</f>
        <v>2156</v>
      </c>
      <c r="F95" s="21">
        <f>SUM(E95/E96*100)</f>
        <v>4.843311243401101</v>
      </c>
      <c r="G95" s="22">
        <f t="shared" si="1"/>
        <v>1.1474188398084086</v>
      </c>
      <c r="H95" s="23" t="s">
        <v>176</v>
      </c>
      <c r="I95" s="94"/>
    </row>
    <row r="96" spans="1:12" ht="17.100000000000001" customHeight="1" thickBot="1">
      <c r="A96" s="92"/>
      <c r="B96" s="80" t="s">
        <v>177</v>
      </c>
      <c r="C96" s="43">
        <f>SUM(C82:C95)</f>
        <v>35401</v>
      </c>
      <c r="D96" s="81">
        <f>C96/C97*100</f>
        <v>18.207487489134962</v>
      </c>
      <c r="E96" s="43">
        <f>SUM(E82:E95)</f>
        <v>44515</v>
      </c>
      <c r="F96" s="81">
        <f>E96/E97*100</f>
        <v>14.746365169227914</v>
      </c>
      <c r="G96" s="82">
        <f t="shared" si="1"/>
        <v>1.2574503545097595</v>
      </c>
      <c r="H96" s="83" t="s">
        <v>178</v>
      </c>
      <c r="I96" s="95"/>
      <c r="K96" s="29">
        <f>SUM(D82:D95)</f>
        <v>100.00000000000001</v>
      </c>
      <c r="L96" s="29">
        <f>SUM(F82:F95)</f>
        <v>100.00000000000001</v>
      </c>
    </row>
    <row r="97" spans="1:9" ht="22.5" customHeight="1" thickBot="1">
      <c r="A97" s="96" t="s">
        <v>179</v>
      </c>
      <c r="B97" s="97"/>
      <c r="C97" s="43">
        <f>SUM(C96,C81,C61,C54,C41,C17)</f>
        <v>194431</v>
      </c>
      <c r="D97" s="43">
        <f>C97/C97*100</f>
        <v>100</v>
      </c>
      <c r="E97" s="43">
        <f>SUM(E96,E81,E61,E54,E41,E17)</f>
        <v>301871</v>
      </c>
      <c r="F97" s="43">
        <f>E97/E97*100</f>
        <v>100</v>
      </c>
      <c r="G97" s="88">
        <f t="shared" si="1"/>
        <v>1.5525867788572809</v>
      </c>
      <c r="H97" s="98" t="s">
        <v>180</v>
      </c>
      <c r="I97" s="99"/>
    </row>
    <row r="98" spans="1:9" ht="21.75" customHeight="1">
      <c r="G98" s="89"/>
    </row>
    <row r="99" spans="1:9" ht="21.75" customHeight="1"/>
    <row r="100" spans="1:9" ht="21.75" customHeight="1"/>
    <row r="101" spans="1:9" ht="21.75" customHeight="1"/>
  </sheetData>
  <mergeCells count="32">
    <mergeCell ref="A44:I44"/>
    <mergeCell ref="A2:I2"/>
    <mergeCell ref="A3:I3"/>
    <mergeCell ref="A4:I4"/>
    <mergeCell ref="A5:A6"/>
    <mergeCell ref="B5:B6"/>
    <mergeCell ref="C5:D5"/>
    <mergeCell ref="E5:F5"/>
    <mergeCell ref="H5:H6"/>
    <mergeCell ref="I5:I6"/>
    <mergeCell ref="A7:A17"/>
    <mergeCell ref="I7:I17"/>
    <mergeCell ref="A19:A41"/>
    <mergeCell ref="I19:I41"/>
    <mergeCell ref="A43:I43"/>
    <mergeCell ref="A45:I45"/>
    <mergeCell ref="A46:A47"/>
    <mergeCell ref="B46:B47"/>
    <mergeCell ref="C46:D46"/>
    <mergeCell ref="E46:F46"/>
    <mergeCell ref="H46:H47"/>
    <mergeCell ref="I46:I47"/>
    <mergeCell ref="A82:A96"/>
    <mergeCell ref="I82:I96"/>
    <mergeCell ref="A97:B97"/>
    <mergeCell ref="H97:I97"/>
    <mergeCell ref="A48:A54"/>
    <mergeCell ref="I48:I54"/>
    <mergeCell ref="A55:A61"/>
    <mergeCell ref="I55:I61"/>
    <mergeCell ref="A62:A81"/>
    <mergeCell ref="I62:I81"/>
  </mergeCell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TWUZXU4UYYY7-944396957-16809</_dlc_DocId>
    <_dlc_DocIdUrl xmlns="a5cd8edf-193d-454e-be79-0a753d5be6e1">
      <Url>http://localhost/_layouts/15/DocIdRedir.aspx?ID=TWUZXU4UYYY7-944396957-16809</Url>
      <Description>TWUZXU4UYYY7-944396957-16809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E143740C-FA32-4C76-936B-E56F295B12DF}"/>
</file>

<file path=customXml/itemProps2.xml><?xml version="1.0" encoding="utf-8"?>
<ds:datastoreItem xmlns:ds="http://schemas.openxmlformats.org/officeDocument/2006/customXml" ds:itemID="{68802F34-C847-4F36-827E-F5A563E7E79A}"/>
</file>

<file path=customXml/itemProps3.xml><?xml version="1.0" encoding="utf-8"?>
<ds:datastoreItem xmlns:ds="http://schemas.openxmlformats.org/officeDocument/2006/customXml" ds:itemID="{F655E01B-C3C7-4838-B21E-E119D463BC41}"/>
</file>

<file path=customXml/itemProps4.xml><?xml version="1.0" encoding="utf-8"?>
<ds:datastoreItem xmlns:ds="http://schemas.openxmlformats.org/officeDocument/2006/customXml" ds:itemID="{09796303-5633-4FD8-AF97-CA34704F73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جدول 51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Ahmed Habib</cp:lastModifiedBy>
  <dcterms:created xsi:type="dcterms:W3CDTF">2017-06-04T07:23:21Z</dcterms:created>
  <dcterms:modified xsi:type="dcterms:W3CDTF">2017-10-01T08:59:51Z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731aec2f-dba7-4533-b7a7-22c99643e8b7</vt:lpwstr>
  </property>
</Properties>
</file>